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ju\Downloads\"/>
    </mc:Choice>
  </mc:AlternateContent>
  <xr:revisionPtr revIDLastSave="0" documentId="8_{167B940A-8723-494E-9EF0-B1CEF91C749C}" xr6:coauthVersionLast="43" xr6:coauthVersionMax="43" xr10:uidLastSave="{00000000-0000-0000-0000-000000000000}"/>
  <bookViews>
    <workbookView xWindow="-108" yWindow="-108" windowWidth="23256" windowHeight="12576" activeTab="2" xr2:uid="{00000000-000D-0000-FFFF-FFFF00000000}"/>
  </bookViews>
  <sheets>
    <sheet name="Naiset" sheetId="1" r:id="rId1"/>
    <sheet name="Miehet" sheetId="2" r:id="rId2"/>
    <sheet name="Bisnes" sheetId="3" r:id="rId3"/>
    <sheet name="Seka" sheetId="4" r:id="rId4"/>
    <sheet name="kentä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8" roundtripDataSignature="AMtx7mjx0uCiBI/l+TjhCktHIsgb8W/zpg=="/>
    </ext>
  </extLst>
</workbook>
</file>

<file path=xl/calcChain.xml><?xml version="1.0" encoding="utf-8"?>
<calcChain xmlns="http://schemas.openxmlformats.org/spreadsheetml/2006/main">
  <c r="M259" i="4" l="1"/>
  <c r="L259" i="4"/>
  <c r="K259" i="4"/>
  <c r="J259" i="4"/>
  <c r="F259" i="4"/>
  <c r="M258" i="4"/>
  <c r="L258" i="4"/>
  <c r="K258" i="4"/>
  <c r="J258" i="4"/>
  <c r="F258" i="4"/>
  <c r="M257" i="4"/>
  <c r="L257" i="4"/>
  <c r="K257" i="4"/>
  <c r="J257" i="4"/>
  <c r="F257" i="4"/>
  <c r="M256" i="4"/>
  <c r="L256" i="4"/>
  <c r="K256" i="4"/>
  <c r="J256" i="4"/>
  <c r="F256" i="4"/>
  <c r="M255" i="4"/>
  <c r="L255" i="4"/>
  <c r="K255" i="4"/>
  <c r="J255" i="4"/>
  <c r="F255" i="4"/>
  <c r="F251" i="4"/>
  <c r="D251" i="4"/>
  <c r="F250" i="4"/>
  <c r="D250" i="4"/>
  <c r="F249" i="4"/>
  <c r="D249" i="4"/>
  <c r="F248" i="4"/>
  <c r="D248" i="4"/>
  <c r="F247" i="4"/>
  <c r="D247" i="4"/>
  <c r="F246" i="4"/>
  <c r="D246" i="4"/>
  <c r="F245" i="4"/>
  <c r="D245" i="4"/>
  <c r="F244" i="4"/>
  <c r="D244" i="4"/>
  <c r="F243" i="4"/>
  <c r="D243" i="4"/>
  <c r="F242" i="4"/>
  <c r="D242" i="4"/>
  <c r="F214" i="4"/>
  <c r="D214" i="4"/>
  <c r="F213" i="4"/>
  <c r="D213" i="4"/>
  <c r="F212" i="4"/>
  <c r="D212" i="4"/>
  <c r="F211" i="4"/>
  <c r="D211" i="4"/>
  <c r="F153" i="4"/>
  <c r="D153" i="4"/>
  <c r="F152" i="4"/>
  <c r="D152" i="4"/>
  <c r="F151" i="4"/>
  <c r="D151" i="4"/>
  <c r="F150" i="4"/>
  <c r="D150" i="4"/>
  <c r="F149" i="4"/>
  <c r="D149" i="4"/>
  <c r="F148" i="4"/>
  <c r="D148" i="4"/>
  <c r="F147" i="4"/>
  <c r="D147" i="4"/>
  <c r="F146" i="4"/>
  <c r="D146" i="4"/>
  <c r="M133" i="4"/>
  <c r="L133" i="4"/>
  <c r="K133" i="4"/>
  <c r="J133" i="4"/>
  <c r="F133" i="4"/>
  <c r="M132" i="4"/>
  <c r="L132" i="4"/>
  <c r="K132" i="4"/>
  <c r="J132" i="4"/>
  <c r="F132" i="4"/>
  <c r="M131" i="4"/>
  <c r="L131" i="4"/>
  <c r="K131" i="4"/>
  <c r="J131" i="4"/>
  <c r="F131" i="4"/>
  <c r="M130" i="4"/>
  <c r="L130" i="4"/>
  <c r="K130" i="4"/>
  <c r="J130" i="4"/>
  <c r="F130" i="4"/>
  <c r="M129" i="4"/>
  <c r="L129" i="4"/>
  <c r="K129" i="4"/>
  <c r="J129" i="4"/>
  <c r="F129" i="4"/>
  <c r="F125" i="4"/>
  <c r="D125" i="4"/>
  <c r="F124" i="4"/>
  <c r="D124" i="4"/>
  <c r="F123" i="4"/>
  <c r="D123" i="4"/>
  <c r="F122" i="4"/>
  <c r="D122" i="4"/>
  <c r="F121" i="4"/>
  <c r="D121" i="4"/>
  <c r="F120" i="4"/>
  <c r="D120" i="4"/>
  <c r="F119" i="4"/>
  <c r="D119" i="4"/>
  <c r="F118" i="4"/>
  <c r="D118" i="4"/>
  <c r="F117" i="4"/>
  <c r="D117" i="4"/>
  <c r="F116" i="4"/>
  <c r="D116" i="4"/>
  <c r="M111" i="4"/>
  <c r="L111" i="4"/>
  <c r="K111" i="4"/>
  <c r="J111" i="4"/>
  <c r="F111" i="4"/>
  <c r="M110" i="4"/>
  <c r="L110" i="4"/>
  <c r="K110" i="4"/>
  <c r="J110" i="4"/>
  <c r="F110" i="4"/>
  <c r="M109" i="4"/>
  <c r="L109" i="4"/>
  <c r="K109" i="4"/>
  <c r="J109" i="4"/>
  <c r="F109" i="4"/>
  <c r="M108" i="4"/>
  <c r="L108" i="4"/>
  <c r="K108" i="4"/>
  <c r="J108" i="4"/>
  <c r="F108" i="4"/>
  <c r="F104" i="4"/>
  <c r="D104" i="4"/>
  <c r="F103" i="4"/>
  <c r="D103" i="4"/>
  <c r="F102" i="4"/>
  <c r="D102" i="4"/>
  <c r="F101" i="4"/>
  <c r="D101" i="4"/>
  <c r="F100" i="4"/>
  <c r="D100" i="4"/>
  <c r="F99" i="4"/>
  <c r="D99" i="4"/>
  <c r="M94" i="4"/>
  <c r="L94" i="4"/>
  <c r="K94" i="4"/>
  <c r="J94" i="4"/>
  <c r="F94" i="4"/>
  <c r="M93" i="4"/>
  <c r="L93" i="4"/>
  <c r="K93" i="4"/>
  <c r="J93" i="4"/>
  <c r="F93" i="4"/>
  <c r="M92" i="4"/>
  <c r="L92" i="4"/>
  <c r="K92" i="4"/>
  <c r="J92" i="4"/>
  <c r="F92" i="4"/>
  <c r="M91" i="4"/>
  <c r="L91" i="4"/>
  <c r="K91" i="4"/>
  <c r="J91" i="4"/>
  <c r="F91" i="4"/>
  <c r="F87" i="4"/>
  <c r="D87" i="4"/>
  <c r="F86" i="4"/>
  <c r="D86" i="4"/>
  <c r="F85" i="4"/>
  <c r="D85" i="4"/>
  <c r="F84" i="4"/>
  <c r="D84" i="4"/>
  <c r="F83" i="4"/>
  <c r="D83" i="4"/>
  <c r="F82" i="4"/>
  <c r="D82" i="4"/>
  <c r="M77" i="4"/>
  <c r="L77" i="4"/>
  <c r="K77" i="4"/>
  <c r="J77" i="4"/>
  <c r="F77" i="4"/>
  <c r="M76" i="4"/>
  <c r="L76" i="4"/>
  <c r="K76" i="4"/>
  <c r="J76" i="4"/>
  <c r="F76" i="4"/>
  <c r="M75" i="4"/>
  <c r="L75" i="4"/>
  <c r="K75" i="4"/>
  <c r="J75" i="4"/>
  <c r="F75" i="4"/>
  <c r="M74" i="4"/>
  <c r="L74" i="4"/>
  <c r="K74" i="4"/>
  <c r="J74" i="4"/>
  <c r="F74" i="4"/>
  <c r="F69" i="4"/>
  <c r="D69" i="4"/>
  <c r="F68" i="4"/>
  <c r="D68" i="4"/>
  <c r="F67" i="4"/>
  <c r="D67" i="4"/>
  <c r="F66" i="4"/>
  <c r="D66" i="4"/>
  <c r="F65" i="4"/>
  <c r="D65" i="4"/>
  <c r="F64" i="4"/>
  <c r="D64" i="4"/>
  <c r="M59" i="4"/>
  <c r="L59" i="4"/>
  <c r="K59" i="4"/>
  <c r="J59" i="4"/>
  <c r="F59" i="4"/>
  <c r="M58" i="4"/>
  <c r="L58" i="4"/>
  <c r="K58" i="4"/>
  <c r="J58" i="4"/>
  <c r="F58" i="4"/>
  <c r="M57" i="4"/>
  <c r="L57" i="4"/>
  <c r="K57" i="4"/>
  <c r="J57" i="4"/>
  <c r="F57" i="4"/>
  <c r="M56" i="4"/>
  <c r="L56" i="4"/>
  <c r="K56" i="4"/>
  <c r="J56" i="4"/>
  <c r="F56" i="4"/>
  <c r="F51" i="4"/>
  <c r="D51" i="4"/>
  <c r="F50" i="4"/>
  <c r="D50" i="4"/>
  <c r="F49" i="4"/>
  <c r="D49" i="4"/>
  <c r="F48" i="4"/>
  <c r="D48" i="4"/>
  <c r="F47" i="4"/>
  <c r="D47" i="4"/>
  <c r="F46" i="4"/>
  <c r="D46" i="4"/>
  <c r="M41" i="4"/>
  <c r="L41" i="4"/>
  <c r="K41" i="4"/>
  <c r="J41" i="4"/>
  <c r="F41" i="4"/>
  <c r="M40" i="4"/>
  <c r="L40" i="4"/>
  <c r="K40" i="4"/>
  <c r="J40" i="4"/>
  <c r="F40" i="4"/>
  <c r="M39" i="4"/>
  <c r="L39" i="4"/>
  <c r="K39" i="4"/>
  <c r="J39" i="4"/>
  <c r="F39" i="4"/>
  <c r="M38" i="4"/>
  <c r="L38" i="4"/>
  <c r="K38" i="4"/>
  <c r="J38" i="4"/>
  <c r="F38" i="4"/>
  <c r="F33" i="4"/>
  <c r="D33" i="4"/>
  <c r="F32" i="4"/>
  <c r="D32" i="4"/>
  <c r="F31" i="4"/>
  <c r="D31" i="4"/>
  <c r="F30" i="4"/>
  <c r="D30" i="4"/>
  <c r="F29" i="4"/>
  <c r="D29" i="4"/>
  <c r="F28" i="4"/>
  <c r="D28" i="4"/>
  <c r="M23" i="4"/>
  <c r="L23" i="4"/>
  <c r="K23" i="4"/>
  <c r="J23" i="4"/>
  <c r="F23" i="4"/>
  <c r="M22" i="4"/>
  <c r="L22" i="4"/>
  <c r="K22" i="4"/>
  <c r="J22" i="4"/>
  <c r="F22" i="4"/>
  <c r="M21" i="4"/>
  <c r="L21" i="4"/>
  <c r="K21" i="4"/>
  <c r="J21" i="4"/>
  <c r="F21" i="4"/>
  <c r="M20" i="4"/>
  <c r="L20" i="4"/>
  <c r="K20" i="4"/>
  <c r="J20" i="4"/>
  <c r="F20" i="4"/>
  <c r="F16" i="4"/>
  <c r="D16" i="4"/>
  <c r="F15" i="4"/>
  <c r="D15" i="4"/>
  <c r="F14" i="4"/>
  <c r="D14" i="4"/>
  <c r="F13" i="4"/>
  <c r="D13" i="4"/>
  <c r="F12" i="4"/>
  <c r="D12" i="4"/>
  <c r="F11" i="4"/>
  <c r="D11" i="4"/>
  <c r="M192" i="3"/>
  <c r="L192" i="3"/>
  <c r="K192" i="3"/>
  <c r="J192" i="3"/>
  <c r="F192" i="3"/>
  <c r="M191" i="3"/>
  <c r="L191" i="3"/>
  <c r="K191" i="3"/>
  <c r="J191" i="3"/>
  <c r="F191" i="3"/>
  <c r="M190" i="3"/>
  <c r="L190" i="3"/>
  <c r="K190" i="3"/>
  <c r="J190" i="3"/>
  <c r="F190" i="3"/>
  <c r="M189" i="3"/>
  <c r="L189" i="3"/>
  <c r="K189" i="3"/>
  <c r="J189" i="3"/>
  <c r="F189" i="3"/>
  <c r="M188" i="3"/>
  <c r="L188" i="3"/>
  <c r="K188" i="3"/>
  <c r="J188" i="3"/>
  <c r="F188" i="3"/>
  <c r="F184" i="3"/>
  <c r="D184" i="3"/>
  <c r="F183" i="3"/>
  <c r="D183" i="3"/>
  <c r="F182" i="3"/>
  <c r="D182" i="3"/>
  <c r="F181" i="3"/>
  <c r="D181" i="3"/>
  <c r="F180" i="3"/>
  <c r="D180" i="3"/>
  <c r="F179" i="3"/>
  <c r="D179" i="3"/>
  <c r="F178" i="3"/>
  <c r="D178" i="3"/>
  <c r="F177" i="3"/>
  <c r="D177" i="3"/>
  <c r="F176" i="3"/>
  <c r="D176" i="3"/>
  <c r="F175" i="3"/>
  <c r="D175" i="3"/>
  <c r="F147" i="3"/>
  <c r="D147" i="3"/>
  <c r="F146" i="3"/>
  <c r="D146" i="3"/>
  <c r="F145" i="3"/>
  <c r="D145" i="3"/>
  <c r="F144" i="3"/>
  <c r="D144" i="3"/>
  <c r="F115" i="3"/>
  <c r="D115" i="3"/>
  <c r="F114" i="3"/>
  <c r="D114" i="3"/>
  <c r="F113" i="3"/>
  <c r="D113" i="3"/>
  <c r="F112" i="3"/>
  <c r="D112" i="3"/>
  <c r="M99" i="3"/>
  <c r="L99" i="3"/>
  <c r="K99" i="3"/>
  <c r="J99" i="3"/>
  <c r="F99" i="3"/>
  <c r="M98" i="3"/>
  <c r="L98" i="3"/>
  <c r="K98" i="3"/>
  <c r="J98" i="3"/>
  <c r="F98" i="3"/>
  <c r="M97" i="3"/>
  <c r="L97" i="3"/>
  <c r="K97" i="3"/>
  <c r="J97" i="3"/>
  <c r="F97" i="3"/>
  <c r="M96" i="3"/>
  <c r="L96" i="3"/>
  <c r="K96" i="3"/>
  <c r="J96" i="3"/>
  <c r="F96" i="3"/>
  <c r="M95" i="3"/>
  <c r="L95" i="3"/>
  <c r="K95" i="3"/>
  <c r="J95" i="3"/>
  <c r="F95" i="3"/>
  <c r="F91" i="3"/>
  <c r="D91" i="3"/>
  <c r="F90" i="3"/>
  <c r="D90" i="3"/>
  <c r="F89" i="3"/>
  <c r="D89" i="3"/>
  <c r="F88" i="3"/>
  <c r="D88" i="3"/>
  <c r="F87" i="3"/>
  <c r="D87" i="3"/>
  <c r="F86" i="3"/>
  <c r="D86" i="3"/>
  <c r="F85" i="3"/>
  <c r="D85" i="3"/>
  <c r="F84" i="3"/>
  <c r="D84" i="3"/>
  <c r="F83" i="3"/>
  <c r="D83" i="3"/>
  <c r="F82" i="3"/>
  <c r="D82" i="3"/>
  <c r="M77" i="3"/>
  <c r="L77" i="3"/>
  <c r="K77" i="3"/>
  <c r="J77" i="3"/>
  <c r="F77" i="3"/>
  <c r="M76" i="3"/>
  <c r="L76" i="3"/>
  <c r="K76" i="3"/>
  <c r="J76" i="3"/>
  <c r="F76" i="3"/>
  <c r="M75" i="3"/>
  <c r="L75" i="3"/>
  <c r="K75" i="3"/>
  <c r="J75" i="3"/>
  <c r="F75" i="3"/>
  <c r="M74" i="3"/>
  <c r="L74" i="3"/>
  <c r="K74" i="3"/>
  <c r="J74" i="3"/>
  <c r="F74" i="3"/>
  <c r="F69" i="3"/>
  <c r="D69" i="3"/>
  <c r="F68" i="3"/>
  <c r="D68" i="3"/>
  <c r="F67" i="3"/>
  <c r="D67" i="3"/>
  <c r="F66" i="3"/>
  <c r="D66" i="3"/>
  <c r="F65" i="3"/>
  <c r="D65" i="3"/>
  <c r="F64" i="3"/>
  <c r="D64" i="3"/>
  <c r="M59" i="3"/>
  <c r="L59" i="3"/>
  <c r="K59" i="3"/>
  <c r="J59" i="3"/>
  <c r="F59" i="3"/>
  <c r="M58" i="3"/>
  <c r="L58" i="3"/>
  <c r="K58" i="3"/>
  <c r="J58" i="3"/>
  <c r="F58" i="3"/>
  <c r="M57" i="3"/>
  <c r="L57" i="3"/>
  <c r="K57" i="3"/>
  <c r="J57" i="3"/>
  <c r="F57" i="3"/>
  <c r="M56" i="3"/>
  <c r="L56" i="3"/>
  <c r="K56" i="3"/>
  <c r="J56" i="3"/>
  <c r="F56" i="3"/>
  <c r="F51" i="3"/>
  <c r="D51" i="3"/>
  <c r="F50" i="3"/>
  <c r="D50" i="3"/>
  <c r="F49" i="3"/>
  <c r="D49" i="3"/>
  <c r="F48" i="3"/>
  <c r="D48" i="3"/>
  <c r="F47" i="3"/>
  <c r="D47" i="3"/>
  <c r="F46" i="3"/>
  <c r="D46" i="3"/>
  <c r="M41" i="3"/>
  <c r="L41" i="3"/>
  <c r="K41" i="3"/>
  <c r="J41" i="3"/>
  <c r="F41" i="3"/>
  <c r="M40" i="3"/>
  <c r="L40" i="3"/>
  <c r="K40" i="3"/>
  <c r="J40" i="3"/>
  <c r="F40" i="3"/>
  <c r="M39" i="3"/>
  <c r="L39" i="3"/>
  <c r="K39" i="3"/>
  <c r="J39" i="3"/>
  <c r="F39" i="3"/>
  <c r="M38" i="3"/>
  <c r="L38" i="3"/>
  <c r="K38" i="3"/>
  <c r="J38" i="3"/>
  <c r="F38" i="3"/>
  <c r="F33" i="3"/>
  <c r="D33" i="3"/>
  <c r="F32" i="3"/>
  <c r="D32" i="3"/>
  <c r="F31" i="3"/>
  <c r="D31" i="3"/>
  <c r="F30" i="3"/>
  <c r="D30" i="3"/>
  <c r="F29" i="3"/>
  <c r="D29" i="3"/>
  <c r="F28" i="3"/>
  <c r="D28" i="3"/>
  <c r="M23" i="3"/>
  <c r="L23" i="3"/>
  <c r="K23" i="3"/>
  <c r="J23" i="3"/>
  <c r="F23" i="3"/>
  <c r="M22" i="3"/>
  <c r="L22" i="3"/>
  <c r="K22" i="3"/>
  <c r="J22" i="3"/>
  <c r="F22" i="3"/>
  <c r="M21" i="3"/>
  <c r="L21" i="3"/>
  <c r="K21" i="3"/>
  <c r="J21" i="3"/>
  <c r="F21" i="3"/>
  <c r="M20" i="3"/>
  <c r="L20" i="3"/>
  <c r="K20" i="3"/>
  <c r="J20" i="3"/>
  <c r="F20" i="3"/>
  <c r="F16" i="3"/>
  <c r="D16" i="3"/>
  <c r="F15" i="3"/>
  <c r="D15" i="3"/>
  <c r="F14" i="3"/>
  <c r="D14" i="3"/>
  <c r="F13" i="3"/>
  <c r="D13" i="3"/>
  <c r="F12" i="3"/>
  <c r="D12" i="3"/>
  <c r="F11" i="3"/>
  <c r="D11" i="3"/>
  <c r="M191" i="2"/>
  <c r="L191" i="2"/>
  <c r="K191" i="2"/>
  <c r="J191" i="2"/>
  <c r="F191" i="2"/>
  <c r="M190" i="2"/>
  <c r="L190" i="2"/>
  <c r="K190" i="2"/>
  <c r="J190" i="2"/>
  <c r="F190" i="2"/>
  <c r="M189" i="2"/>
  <c r="L189" i="2"/>
  <c r="K189" i="2"/>
  <c r="J189" i="2"/>
  <c r="F189" i="2"/>
  <c r="F185" i="2"/>
  <c r="D185" i="2"/>
  <c r="F184" i="2"/>
  <c r="D184" i="2"/>
  <c r="F183" i="2"/>
  <c r="D183" i="2"/>
  <c r="F182" i="2"/>
  <c r="D182" i="2"/>
  <c r="F181" i="2"/>
  <c r="D181" i="2"/>
  <c r="F180" i="2"/>
  <c r="D180" i="2"/>
  <c r="F153" i="2"/>
  <c r="D153" i="2"/>
  <c r="F152" i="2"/>
  <c r="D152" i="2"/>
  <c r="F151" i="2"/>
  <c r="D151" i="2"/>
  <c r="F150" i="2"/>
  <c r="D150" i="2"/>
  <c r="F120" i="2"/>
  <c r="D120" i="2"/>
  <c r="F119" i="2"/>
  <c r="D119" i="2"/>
  <c r="F118" i="2"/>
  <c r="D118" i="2"/>
  <c r="F117" i="2"/>
  <c r="D117" i="2"/>
  <c r="M104" i="2"/>
  <c r="L104" i="2"/>
  <c r="K104" i="2"/>
  <c r="J104" i="2"/>
  <c r="F104" i="2"/>
  <c r="M103" i="2"/>
  <c r="L103" i="2"/>
  <c r="K103" i="2"/>
  <c r="J103" i="2"/>
  <c r="F103" i="2"/>
  <c r="M102" i="2"/>
  <c r="L102" i="2"/>
  <c r="K102" i="2"/>
  <c r="J102" i="2"/>
  <c r="F102" i="2"/>
  <c r="M101" i="2"/>
  <c r="L101" i="2"/>
  <c r="K101" i="2"/>
  <c r="J101" i="2"/>
  <c r="F101" i="2"/>
  <c r="F95" i="2"/>
  <c r="D95" i="2"/>
  <c r="F94" i="2"/>
  <c r="D94" i="2"/>
  <c r="F93" i="2"/>
  <c r="D93" i="2"/>
  <c r="F92" i="2"/>
  <c r="D92" i="2"/>
  <c r="F91" i="2"/>
  <c r="D91" i="2"/>
  <c r="F90" i="2"/>
  <c r="D90" i="2"/>
  <c r="M83" i="2"/>
  <c r="L83" i="2"/>
  <c r="K83" i="2"/>
  <c r="J83" i="2"/>
  <c r="F83" i="2"/>
  <c r="M82" i="2"/>
  <c r="L82" i="2"/>
  <c r="K82" i="2"/>
  <c r="J82" i="2"/>
  <c r="F82" i="2"/>
  <c r="M81" i="2"/>
  <c r="L81" i="2"/>
  <c r="K81" i="2"/>
  <c r="J81" i="2"/>
  <c r="F81" i="2"/>
  <c r="F74" i="2"/>
  <c r="D74" i="2"/>
  <c r="F73" i="2"/>
  <c r="D73" i="2"/>
  <c r="F72" i="2"/>
  <c r="D72" i="2"/>
  <c r="M64" i="2"/>
  <c r="L64" i="2"/>
  <c r="K64" i="2"/>
  <c r="J64" i="2"/>
  <c r="F64" i="2"/>
  <c r="M63" i="2"/>
  <c r="L63" i="2"/>
  <c r="K63" i="2"/>
  <c r="J63" i="2"/>
  <c r="F63" i="2"/>
  <c r="M62" i="2"/>
  <c r="L62" i="2"/>
  <c r="K62" i="2"/>
  <c r="J62" i="2"/>
  <c r="F62" i="2"/>
  <c r="M61" i="2"/>
  <c r="L61" i="2"/>
  <c r="K61" i="2"/>
  <c r="J61" i="2"/>
  <c r="F61" i="2"/>
  <c r="F55" i="2"/>
  <c r="D55" i="2"/>
  <c r="F54" i="2"/>
  <c r="D54" i="2"/>
  <c r="F53" i="2"/>
  <c r="D53" i="2"/>
  <c r="F52" i="2"/>
  <c r="D52" i="2"/>
  <c r="F51" i="2"/>
  <c r="D51" i="2"/>
  <c r="F50" i="2"/>
  <c r="D50" i="2"/>
  <c r="M44" i="2"/>
  <c r="L44" i="2"/>
  <c r="K44" i="2"/>
  <c r="J44" i="2"/>
  <c r="F44" i="2"/>
  <c r="M43" i="2"/>
  <c r="L43" i="2"/>
  <c r="K43" i="2"/>
  <c r="J43" i="2"/>
  <c r="F43" i="2"/>
  <c r="M42" i="2"/>
  <c r="L42" i="2"/>
  <c r="K42" i="2"/>
  <c r="J42" i="2"/>
  <c r="F42" i="2"/>
  <c r="M41" i="2"/>
  <c r="L41" i="2"/>
  <c r="K41" i="2"/>
  <c r="J41" i="2"/>
  <c r="F41" i="2"/>
  <c r="F35" i="2"/>
  <c r="D35" i="2"/>
  <c r="F34" i="2"/>
  <c r="D34" i="2"/>
  <c r="F33" i="2"/>
  <c r="D33" i="2"/>
  <c r="F32" i="2"/>
  <c r="D32" i="2"/>
  <c r="F31" i="2"/>
  <c r="D31" i="2"/>
  <c r="F30" i="2"/>
  <c r="D30" i="2"/>
  <c r="M24" i="2"/>
  <c r="L24" i="2"/>
  <c r="K24" i="2"/>
  <c r="J24" i="2"/>
  <c r="F24" i="2"/>
  <c r="M23" i="2"/>
  <c r="L23" i="2"/>
  <c r="K23" i="2"/>
  <c r="J23" i="2"/>
  <c r="F23" i="2"/>
  <c r="M22" i="2"/>
  <c r="L22" i="2"/>
  <c r="K22" i="2"/>
  <c r="J22" i="2"/>
  <c r="F22" i="2"/>
  <c r="M21" i="2"/>
  <c r="L21" i="2"/>
  <c r="K21" i="2"/>
  <c r="J21" i="2"/>
  <c r="F21" i="2"/>
  <c r="F17" i="2"/>
  <c r="D17" i="2"/>
  <c r="F16" i="2"/>
  <c r="D16" i="2"/>
  <c r="F15" i="2"/>
  <c r="D15" i="2"/>
  <c r="F14" i="2"/>
  <c r="D14" i="2"/>
  <c r="F13" i="2"/>
  <c r="D13" i="2"/>
  <c r="F12" i="2"/>
  <c r="D12" i="2"/>
  <c r="M112" i="1"/>
  <c r="L112" i="1"/>
  <c r="K112" i="1"/>
  <c r="J112" i="1"/>
  <c r="F112" i="1"/>
  <c r="M111" i="1"/>
  <c r="L111" i="1"/>
  <c r="K111" i="1"/>
  <c r="J111" i="1"/>
  <c r="F111" i="1"/>
  <c r="M110" i="1"/>
  <c r="L110" i="1"/>
  <c r="K110" i="1"/>
  <c r="J110" i="1"/>
  <c r="F110" i="1"/>
  <c r="M109" i="1"/>
  <c r="L109" i="1"/>
  <c r="K109" i="1"/>
  <c r="J109" i="1"/>
  <c r="F109" i="1"/>
  <c r="F105" i="1"/>
  <c r="D105" i="1"/>
  <c r="F104" i="1"/>
  <c r="D104" i="1"/>
  <c r="F103" i="1"/>
  <c r="D103" i="1"/>
  <c r="F102" i="1"/>
  <c r="D102" i="1"/>
  <c r="F101" i="1"/>
  <c r="D101" i="1"/>
  <c r="F100" i="1"/>
  <c r="D100" i="1"/>
  <c r="F74" i="1"/>
  <c r="D74" i="1"/>
  <c r="F73" i="1"/>
  <c r="D73" i="1"/>
  <c r="F72" i="1"/>
  <c r="D72" i="1"/>
  <c r="F71" i="1"/>
  <c r="D71" i="1"/>
  <c r="M58" i="1"/>
  <c r="L58" i="1"/>
  <c r="K58" i="1"/>
  <c r="J58" i="1"/>
  <c r="F58" i="1"/>
  <c r="M57" i="1"/>
  <c r="L57" i="1"/>
  <c r="K57" i="1"/>
  <c r="J57" i="1"/>
  <c r="F57" i="1"/>
  <c r="M56" i="1"/>
  <c r="L56" i="1"/>
  <c r="K56" i="1"/>
  <c r="J56" i="1"/>
  <c r="F56" i="1"/>
  <c r="M55" i="1"/>
  <c r="L55" i="1"/>
  <c r="K55" i="1"/>
  <c r="J55" i="1"/>
  <c r="F55" i="1"/>
  <c r="F50" i="1"/>
  <c r="D50" i="1"/>
  <c r="F49" i="1"/>
  <c r="D49" i="1"/>
  <c r="F48" i="1"/>
  <c r="D48" i="1"/>
  <c r="F47" i="1"/>
  <c r="D47" i="1"/>
  <c r="F46" i="1"/>
  <c r="D46" i="1"/>
  <c r="F45" i="1"/>
  <c r="D45" i="1"/>
  <c r="M40" i="1"/>
  <c r="L40" i="1"/>
  <c r="K40" i="1"/>
  <c r="J40" i="1"/>
  <c r="F40" i="1"/>
  <c r="M39" i="1"/>
  <c r="L39" i="1"/>
  <c r="K39" i="1"/>
  <c r="J39" i="1"/>
  <c r="F39" i="1"/>
  <c r="M38" i="1"/>
  <c r="L38" i="1"/>
  <c r="K38" i="1"/>
  <c r="J38" i="1"/>
  <c r="F38" i="1"/>
  <c r="M37" i="1"/>
  <c r="L37" i="1"/>
  <c r="K37" i="1"/>
  <c r="J37" i="1"/>
  <c r="F37" i="1"/>
  <c r="F32" i="1"/>
  <c r="D32" i="1"/>
  <c r="F31" i="1"/>
  <c r="D31" i="1"/>
  <c r="F30" i="1"/>
  <c r="D30" i="1"/>
  <c r="F29" i="1"/>
  <c r="D29" i="1"/>
  <c r="F28" i="1"/>
  <c r="D28" i="1"/>
  <c r="F27" i="1"/>
  <c r="D27" i="1"/>
  <c r="M22" i="1"/>
  <c r="L22" i="1"/>
  <c r="K22" i="1"/>
  <c r="J22" i="1"/>
  <c r="F22" i="1"/>
  <c r="M21" i="1"/>
  <c r="L21" i="1"/>
  <c r="K21" i="1"/>
  <c r="J21" i="1"/>
  <c r="F21" i="1"/>
  <c r="M20" i="1"/>
  <c r="L20" i="1"/>
  <c r="K20" i="1"/>
  <c r="J20" i="1"/>
  <c r="F20" i="1"/>
  <c r="M19" i="1"/>
  <c r="L19" i="1"/>
  <c r="K19" i="1"/>
  <c r="J19" i="1"/>
  <c r="F19" i="1"/>
  <c r="F15" i="1"/>
  <c r="D15" i="1"/>
  <c r="F14" i="1"/>
  <c r="D14" i="1"/>
  <c r="F13" i="1"/>
  <c r="D13" i="1"/>
  <c r="F12" i="1"/>
  <c r="D12" i="1"/>
  <c r="F11" i="1"/>
  <c r="D11" i="1"/>
  <c r="F10" i="1"/>
  <c r="D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8" authorId="0" shapeId="0" xr:uid="{00000000-0006-0000-0000-00000E000000}">
      <text>
        <r>
          <rPr>
            <sz val="11"/>
            <color rgb="FF000000"/>
            <rFont val="Calibri"/>
          </rPr>
          <t>======
ID#AAAADXvnFXg
Rovio Vesa    (2019-06-27 04:58:10)
Voitot</t>
        </r>
      </text>
    </comment>
    <comment ref="I18" authorId="0" shapeId="0" xr:uid="{00000000-0006-0000-0000-000001000000}">
      <text>
        <r>
          <rPr>
            <sz val="11"/>
            <color rgb="FF000000"/>
            <rFont val="Calibri"/>
          </rPr>
          <t>======
ID#AAAADXvnFYQ
Vesa Rovio    (2019-06-27 05:16:24)
Häviöt</t>
        </r>
      </text>
    </comment>
    <comment ref="J18" authorId="0" shapeId="0" xr:uid="{00000000-0006-0000-0000-000005000000}">
      <text>
        <r>
          <rPr>
            <sz val="11"/>
            <color rgb="FF000000"/>
            <rFont val="Calibri"/>
          </rPr>
          <t>======
ID#AAAADXvnFYU
Vesa Rovio    (2019-06-27 05:15:20)
Erävoitot</t>
        </r>
      </text>
    </comment>
    <comment ref="K18" authorId="0" shapeId="0" xr:uid="{00000000-0006-0000-0000-000004000000}">
      <text>
        <r>
          <rPr>
            <sz val="11"/>
            <color rgb="FF000000"/>
            <rFont val="Calibri"/>
          </rPr>
          <t>======
ID#AAAADXvnFXc
Vesa Rovio    (2019-06-27 05:15:33)
Erähäviöt</t>
        </r>
      </text>
    </comment>
    <comment ref="L18" authorId="0" shapeId="0" xr:uid="{00000000-0006-0000-0000-000003000000}">
      <text>
        <r>
          <rPr>
            <sz val="11"/>
            <color rgb="FF000000"/>
            <rFont val="Calibri"/>
          </rPr>
          <t>======
ID#AAAADXvnFXw
Vesa Rovio    (2019-06-27 05:15:45)
Voitetut pisteet</t>
        </r>
      </text>
    </comment>
    <comment ref="M18" authorId="0" shapeId="0" xr:uid="{00000000-0006-0000-0000-000002000000}">
      <text>
        <r>
          <rPr>
            <sz val="11"/>
            <color rgb="FF000000"/>
            <rFont val="Calibri"/>
          </rPr>
          <t>======
ID#AAAADXvnFXk
Vesa Rovio    (2019-06-27 05:15:58)
Hävityt pisteet</t>
        </r>
      </text>
    </comment>
    <comment ref="N18" authorId="0" shapeId="0" xr:uid="{00000000-0006-0000-0000-000016000000}">
      <text>
        <r>
          <rPr>
            <sz val="11"/>
            <color rgb="FF000000"/>
            <rFont val="Calibri"/>
          </rPr>
          <t>======
ID#AAAADXvnFX8
Rovio Vesa    (2019-06-27 04:58:10)
Kokonaispisteet</t>
        </r>
      </text>
    </comment>
    <comment ref="G36" authorId="0" shapeId="0" xr:uid="{00000000-0006-0000-0000-000017000000}">
      <text>
        <r>
          <rPr>
            <sz val="11"/>
            <color rgb="FF000000"/>
            <rFont val="Calibri"/>
          </rPr>
          <t>======
ID#AAAADXvnFYY
Rovio Vesa    (2019-06-27 04:58:10)
Ottelut</t>
        </r>
      </text>
    </comment>
    <comment ref="H36" authorId="0" shapeId="0" xr:uid="{00000000-0006-0000-0000-000015000000}">
      <text>
        <r>
          <rPr>
            <sz val="11"/>
            <color rgb="FF000000"/>
            <rFont val="Calibri"/>
          </rPr>
          <t>======
ID#AAAADXvnFXY
Rovio Vesa    (2019-06-27 04:58:10)
Voitot</t>
        </r>
      </text>
    </comment>
    <comment ref="I36" authorId="0" shapeId="0" xr:uid="{00000000-0006-0000-0000-000008000000}">
      <text>
        <r>
          <rPr>
            <sz val="11"/>
            <color rgb="FF000000"/>
            <rFont val="Calibri"/>
          </rPr>
          <t>======
ID#AAAADXvnFYc
Rovio Vesa    (2019-06-27 04:58:10)
Häviöt</t>
        </r>
      </text>
    </comment>
    <comment ref="J36" authorId="0" shapeId="0" xr:uid="{00000000-0006-0000-0000-00000A000000}">
      <text>
        <r>
          <rPr>
            <sz val="11"/>
            <color rgb="FF000000"/>
            <rFont val="Calibri"/>
          </rPr>
          <t>======
ID#AAAADXvnFXM
Rovio Vesa    (2019-06-27 04:58:10)
Erävoitot</t>
        </r>
      </text>
    </comment>
    <comment ref="K36" authorId="0" shapeId="0" xr:uid="{00000000-0006-0000-0000-000014000000}">
      <text>
        <r>
          <rPr>
            <sz val="11"/>
            <color rgb="FF000000"/>
            <rFont val="Calibri"/>
          </rPr>
          <t>======
ID#AAAADXvnFXo
Rovio Vesa    (2019-06-27 04:58:10)
Erähäviöt</t>
        </r>
      </text>
    </comment>
    <comment ref="L36" authorId="0" shapeId="0" xr:uid="{00000000-0006-0000-0000-000013000000}">
      <text>
        <r>
          <rPr>
            <sz val="11"/>
            <color rgb="FF000000"/>
            <rFont val="Calibri"/>
          </rPr>
          <t>======
ID#AAAADXvnFX0
Rovio Vesa    (2019-06-27 04:58:10)
Voitetut pisteet</t>
        </r>
      </text>
    </comment>
    <comment ref="M36" authorId="0" shapeId="0" xr:uid="{00000000-0006-0000-0000-000007000000}">
      <text>
        <r>
          <rPr>
            <sz val="11"/>
            <color rgb="FF000000"/>
            <rFont val="Calibri"/>
          </rPr>
          <t>======
ID#AAAADXvnFYE
Rovio Vesa    (2019-06-27 04:58:10)
Hävityt pisteet</t>
        </r>
      </text>
    </comment>
    <comment ref="N36" authorId="0" shapeId="0" xr:uid="{00000000-0006-0000-0000-00000D000000}">
      <text>
        <r>
          <rPr>
            <sz val="11"/>
            <color rgb="FF000000"/>
            <rFont val="Calibri"/>
          </rPr>
          <t>======
ID#AAAADXvnFYI
Rovio Vesa    (2019-06-27 04:58:10)
Kokonaispisteet</t>
        </r>
      </text>
    </comment>
    <comment ref="G54" authorId="0" shapeId="0" xr:uid="{00000000-0006-0000-0000-00000B000000}">
      <text>
        <r>
          <rPr>
            <sz val="11"/>
            <color rgb="FF000000"/>
            <rFont val="Calibri"/>
          </rPr>
          <t>======
ID#AAAADXvnFYM
Rovio Vesa    (2019-06-27 04:58:10)
Ottelut</t>
        </r>
      </text>
    </comment>
    <comment ref="H54" authorId="0" shapeId="0" xr:uid="{00000000-0006-0000-0000-000009000000}">
      <text>
        <r>
          <rPr>
            <sz val="11"/>
            <color rgb="FF000000"/>
            <rFont val="Calibri"/>
          </rPr>
          <t>======
ID#AAAADXvnFYA
Rovio Vesa    (2019-06-27 04:58:10)
Voitot</t>
        </r>
      </text>
    </comment>
    <comment ref="I54" authorId="0" shapeId="0" xr:uid="{00000000-0006-0000-0000-000010000000}">
      <text>
        <r>
          <rPr>
            <sz val="11"/>
            <color rgb="FF000000"/>
            <rFont val="Calibri"/>
          </rPr>
          <t>======
ID#AAAADXvnFX4
Rovio Vesa    (2019-06-27 04:58:10)
Häviöt</t>
        </r>
      </text>
    </comment>
    <comment ref="J54" authorId="0" shapeId="0" xr:uid="{00000000-0006-0000-0000-000006000000}">
      <text>
        <r>
          <rPr>
            <sz val="11"/>
            <color rgb="FF000000"/>
            <rFont val="Calibri"/>
          </rPr>
          <t>======
ID#AAAADXvnFXE
Rovio Vesa    (2019-06-27 04:58:10)
Erävoitot</t>
        </r>
      </text>
    </comment>
    <comment ref="K54" authorId="0" shapeId="0" xr:uid="{00000000-0006-0000-0000-000012000000}">
      <text>
        <r>
          <rPr>
            <sz val="11"/>
            <color rgb="FF000000"/>
            <rFont val="Calibri"/>
          </rPr>
          <t>======
ID#AAAADXvnFXQ
Rovio Vesa    (2019-06-27 04:58:10)
Erähäviöt</t>
        </r>
      </text>
    </comment>
    <comment ref="L54" authorId="0" shapeId="0" xr:uid="{00000000-0006-0000-0000-00000C000000}">
      <text>
        <r>
          <rPr>
            <sz val="11"/>
            <color rgb="FF000000"/>
            <rFont val="Calibri"/>
          </rPr>
          <t>======
ID#AAAADXvnFXI
Rovio Vesa    (2019-06-27 04:58:10)
Voitetut pisteet</t>
        </r>
      </text>
    </comment>
    <comment ref="M54" authorId="0" shapeId="0" xr:uid="{00000000-0006-0000-0000-000011000000}">
      <text>
        <r>
          <rPr>
            <sz val="11"/>
            <color rgb="FF000000"/>
            <rFont val="Calibri"/>
          </rPr>
          <t>======
ID#AAAADXvnFXs
Rovio Vesa    (2019-06-27 04:58:10)
Hävityt pisteet</t>
        </r>
      </text>
    </comment>
    <comment ref="N54" authorId="0" shapeId="0" xr:uid="{00000000-0006-0000-0000-00000F000000}">
      <text>
        <r>
          <rPr>
            <sz val="11"/>
            <color rgb="FF000000"/>
            <rFont val="Calibri"/>
          </rPr>
          <t>======
ID#AAAADXvnFXU
Rovio Vesa    (2019-06-27 04:58:10)
Kokonaispisteet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nf408ybDh1OQdjicDAncVsUw5fw=="/>
    </ext>
  </extLst>
</comments>
</file>

<file path=xl/sharedStrings.xml><?xml version="1.0" encoding="utf-8"?>
<sst xmlns="http://schemas.openxmlformats.org/spreadsheetml/2006/main" count="2419" uniqueCount="214">
  <si>
    <t xml:space="preserve"> </t>
  </si>
  <si>
    <t>Lohko A</t>
  </si>
  <si>
    <t>Lohko B</t>
  </si>
  <si>
    <t>Lohko C</t>
  </si>
  <si>
    <t>Lohko D</t>
  </si>
  <si>
    <t>Lohko E</t>
  </si>
  <si>
    <t>Suolentopallon MM-kisat</t>
  </si>
  <si>
    <t>Haukivuori 26. -27.7. 2019</t>
  </si>
  <si>
    <t>Hillittömät Kurvit</t>
  </si>
  <si>
    <t>Hama</t>
  </si>
  <si>
    <t>Pyhis</t>
  </si>
  <si>
    <t>Kivenlahden Kireet</t>
  </si>
  <si>
    <t>Kuminallit</t>
  </si>
  <si>
    <t>Suosonnit</t>
  </si>
  <si>
    <t>Team VaKiNa</t>
  </si>
  <si>
    <t>Märät Mirvat</t>
  </si>
  <si>
    <t>Elo</t>
  </si>
  <si>
    <t>Naiset</t>
  </si>
  <si>
    <t>Siiderihait</t>
  </si>
  <si>
    <t>NaMut</t>
  </si>
  <si>
    <t>Pahaiset Viskojat</t>
  </si>
  <si>
    <t>Salen Lento</t>
  </si>
  <si>
    <t>Hämeen Hitaimmat</t>
  </si>
  <si>
    <t>Veljet ja Helena</t>
  </si>
  <si>
    <t>Hankasalmen Hyökkäys</t>
  </si>
  <si>
    <t>Team Toleranssi</t>
  </si>
  <si>
    <t>Hurmaavat Kimalaiset</t>
  </si>
  <si>
    <t>3T Naiset</t>
  </si>
  <si>
    <t>Miehet</t>
  </si>
  <si>
    <t>Mikkelin Kittaajat</t>
  </si>
  <si>
    <t>JyrPa</t>
  </si>
  <si>
    <t>Ott.</t>
  </si>
  <si>
    <t>Team HäHä</t>
  </si>
  <si>
    <t>SVC Nothingham</t>
  </si>
  <si>
    <t>Team Keskiketterät</t>
  </si>
  <si>
    <t>JäätäväKäsi</t>
  </si>
  <si>
    <t>Jäätävän Jämät</t>
  </si>
  <si>
    <t>PanitkosNaitkos</t>
  </si>
  <si>
    <t>Goldmembers</t>
  </si>
  <si>
    <t>Aika</t>
  </si>
  <si>
    <t>Team pehmeellä yli</t>
  </si>
  <si>
    <t>FC Lalli</t>
  </si>
  <si>
    <t>3T Miehet</t>
  </si>
  <si>
    <t>Tsemppi B-pojat</t>
  </si>
  <si>
    <t>Amatöörit</t>
  </si>
  <si>
    <t>Kenttä</t>
  </si>
  <si>
    <t>Harrin Haaremi</t>
  </si>
  <si>
    <t>Pro Bantsu 1990</t>
  </si>
  <si>
    <t>Buster</t>
  </si>
  <si>
    <t>Lopputulos</t>
  </si>
  <si>
    <t>Bisnes</t>
  </si>
  <si>
    <t>On The Rocks</t>
  </si>
  <si>
    <t>Varkauden Kuntoliikunta</t>
  </si>
  <si>
    <t>Rutun Vinkkaajat</t>
  </si>
  <si>
    <t>Sivuseikka</t>
  </si>
  <si>
    <t>Kollit</t>
  </si>
  <si>
    <t>Karvaiset</t>
  </si>
  <si>
    <t>Tuliniemen turistit</t>
  </si>
  <si>
    <t>Juopa</t>
  </si>
  <si>
    <t>Etelän Vetelät</t>
  </si>
  <si>
    <t>Miron Kerhotalo</t>
  </si>
  <si>
    <t>Saranasormet</t>
  </si>
  <si>
    <t>Piukeat Pirkot</t>
  </si>
  <si>
    <t>Ruskon VPK</t>
  </si>
  <si>
    <t>SVBC Väkisinhiihtäjät</t>
  </si>
  <si>
    <t>Extremerunilaiset</t>
  </si>
  <si>
    <t>Mestarikirvesmiehet</t>
  </si>
  <si>
    <t>1. erä</t>
  </si>
  <si>
    <t>2. erä</t>
  </si>
  <si>
    <t>3. erä</t>
  </si>
  <si>
    <t>-</t>
  </si>
  <si>
    <t>17:00</t>
  </si>
  <si>
    <t>17:45</t>
  </si>
  <si>
    <t>19:15</t>
  </si>
  <si>
    <t>20:00</t>
  </si>
  <si>
    <t>Sarjataulukko</t>
  </si>
  <si>
    <t>O</t>
  </si>
  <si>
    <t>V</t>
  </si>
  <si>
    <t>H</t>
  </si>
  <si>
    <t>EV</t>
  </si>
  <si>
    <t>EH</t>
  </si>
  <si>
    <t>VP</t>
  </si>
  <si>
    <t>HP</t>
  </si>
  <si>
    <t>P</t>
  </si>
  <si>
    <t>18:30</t>
  </si>
  <si>
    <t>Lauantai</t>
  </si>
  <si>
    <t>Hämeen hitaimmat</t>
  </si>
  <si>
    <t>Jatko-ottelut</t>
  </si>
  <si>
    <t>Lohkojen kaksi parasta ja kaksi parasta kolmosta</t>
  </si>
  <si>
    <t>Sijat 1 - 8</t>
  </si>
  <si>
    <t>pelaavat cup-systeemillä sijat 1 - 8.</t>
  </si>
  <si>
    <t xml:space="preserve">Loput neljä joukkuetta muodostavat neljän joukkueen lohkon ja </t>
  </si>
  <si>
    <t>Salen lento</t>
  </si>
  <si>
    <t>sijat 9 - 12 menevät sarjataulukon mukaisesti.</t>
  </si>
  <si>
    <t>Team Vakina</t>
  </si>
  <si>
    <t>Hankasalmen hyökkäys</t>
  </si>
  <si>
    <t>11:20</t>
  </si>
  <si>
    <t>12:10</t>
  </si>
  <si>
    <t>13:50</t>
  </si>
  <si>
    <t>14:40</t>
  </si>
  <si>
    <t>Hurmaavat kimalaiset</t>
  </si>
  <si>
    <t>Sijat 7 - 8</t>
  </si>
  <si>
    <t>16:20</t>
  </si>
  <si>
    <t>Sijat 5 - 6</t>
  </si>
  <si>
    <t xml:space="preserve"> Sijat 3 - 4</t>
  </si>
  <si>
    <t>17:10</t>
  </si>
  <si>
    <t>Sijat 1 - 2</t>
  </si>
  <si>
    <t>Sijat 9 - 12</t>
  </si>
  <si>
    <t>Jatkolohko (9 - 12)</t>
  </si>
  <si>
    <t>3T-Naiset</t>
  </si>
  <si>
    <t>13:00</t>
  </si>
  <si>
    <t>15:30</t>
  </si>
  <si>
    <t>Lohkojen voittajat, E2 ja kaksi parasta kakkosta</t>
  </si>
  <si>
    <t>JuoPa</t>
  </si>
  <si>
    <t>Loput lohkojen kakkoset, lohkojen kolmoset ja E4</t>
  </si>
  <si>
    <t>Pelaavat cup-systeemillä sijat 9 - 16.</t>
  </si>
  <si>
    <t xml:space="preserve">Loput viisi joukkuetta muodostavat viiden joukkueen lohkon ja </t>
  </si>
  <si>
    <t>sijat 17 - 21 menevät sarjataulukon mukaisesti.</t>
  </si>
  <si>
    <t>Sijat 1-4</t>
  </si>
  <si>
    <t>Sijat 5-8</t>
  </si>
  <si>
    <t>Harrin haaremi</t>
  </si>
  <si>
    <t>Kivenlahden kireet</t>
  </si>
  <si>
    <t>18:00</t>
  </si>
  <si>
    <t>Lohkojen voittajat ja kolme parasta kakkosta</t>
  </si>
  <si>
    <t>Loput lohkojen kakkoset, A3,B3,C3, E3 ja kaksi parasta lohkonelosta</t>
  </si>
  <si>
    <t xml:space="preserve">Loput kolme joukkuetta muodostavat kolmen joukkueen lohkon ja </t>
  </si>
  <si>
    <t>3T-Miehet</t>
  </si>
  <si>
    <t>pelaavat kaksinkertaisen sarjan.</t>
  </si>
  <si>
    <t>Varkauden kuntoliikunta</t>
  </si>
  <si>
    <t>Sijat 9 - 16</t>
  </si>
  <si>
    <t>SVBC Väkisin hiihtäjät</t>
  </si>
  <si>
    <t>JäätääväKäsi</t>
  </si>
  <si>
    <t>Sijat 13 - 16</t>
  </si>
  <si>
    <t>Team Pehmeellä yli</t>
  </si>
  <si>
    <t>Piukeat pirkot</t>
  </si>
  <si>
    <t>Sijat 15 -16</t>
  </si>
  <si>
    <t>Ruskokn VPK</t>
  </si>
  <si>
    <t>Sijat 13 - 14</t>
  </si>
  <si>
    <t xml:space="preserve"> Sijat 11 -12</t>
  </si>
  <si>
    <t>Sijat 9 - 10</t>
  </si>
  <si>
    <t>Team keskiketterät</t>
  </si>
  <si>
    <t>Jatkolohko</t>
  </si>
  <si>
    <t>Sijat 17 - 21</t>
  </si>
  <si>
    <t>On the Rocks</t>
  </si>
  <si>
    <t>SVC Nottingham</t>
  </si>
  <si>
    <t>Pahaiset viskojat</t>
  </si>
  <si>
    <t>Tsemppi B-Pojat</t>
  </si>
  <si>
    <t>Sijat 17 - 19</t>
  </si>
  <si>
    <t>Jatkolohko (17 - 20)</t>
  </si>
  <si>
    <t>Jäätävät Jämät</t>
  </si>
  <si>
    <t>,</t>
  </si>
  <si>
    <t>Kentät</t>
  </si>
  <si>
    <t>Lohko F</t>
  </si>
  <si>
    <t>Lohko G</t>
  </si>
  <si>
    <t>Moision Hurjat</t>
  </si>
  <si>
    <t>Nurpeen Tussijat</t>
  </si>
  <si>
    <t>Hakunila Patriots</t>
  </si>
  <si>
    <t>Varpun Vaskitsat</t>
  </si>
  <si>
    <t>Turvenuijat</t>
  </si>
  <si>
    <t>Eepeen kingit</t>
  </si>
  <si>
    <t>Volley team vattu</t>
  </si>
  <si>
    <t>Tantara</t>
  </si>
  <si>
    <t>Suospurgut</t>
  </si>
  <si>
    <t>Ilkka-Kyllikki ja Keitetyt kasvikset</t>
  </si>
  <si>
    <t>Sorvankylän Kyntäjät</t>
  </si>
  <si>
    <t>Het Clubi</t>
  </si>
  <si>
    <t>Pallokalat</t>
  </si>
  <si>
    <t>Team Vaahtera</t>
  </si>
  <si>
    <t>Jallupöllöt</t>
  </si>
  <si>
    <t>Smägä ja Universumin Valloittajat</t>
  </si>
  <si>
    <t>Suosilmät</t>
  </si>
  <si>
    <t>HuVituttaa</t>
  </si>
  <si>
    <t>Tiim Jekku</t>
  </si>
  <si>
    <t>Team Balls Out</t>
  </si>
  <si>
    <t>Pelkkää Lovee</t>
  </si>
  <si>
    <t>Haippirinki</t>
  </si>
  <si>
    <t>Winner is coming</t>
  </si>
  <si>
    <t>Team Niilo</t>
  </si>
  <si>
    <t>Viimeiset Sulttaanit</t>
  </si>
  <si>
    <t>TaLePa</t>
  </si>
  <si>
    <t>SuomU</t>
  </si>
  <si>
    <t>Munanväännös</t>
  </si>
  <si>
    <t>Avengers</t>
  </si>
  <si>
    <t>NurpeenTussijat</t>
  </si>
  <si>
    <t>Lohkojen voittajat, kakkoset, G3 ja paras kolmonen</t>
  </si>
  <si>
    <t>Sijat 1 - 16</t>
  </si>
  <si>
    <t>pelaavat cup-systeemillä sijat 1 - 16.</t>
  </si>
  <si>
    <t>Sorvankylän kyntäjät</t>
  </si>
  <si>
    <t>Loput lohkojen kolmoset , G4 ja kaksi parasta nelosta</t>
  </si>
  <si>
    <t>Smägä ja Universumin valloittajat</t>
  </si>
  <si>
    <t>pelaavat cup-systeemillä sijat 17 - 24.</t>
  </si>
  <si>
    <t xml:space="preserve">Loput viisi joukkuetta muodostavat neljän joukkueen lohkon ja </t>
  </si>
  <si>
    <t>sijat 25 - 29 menevät sarjataulukon mukaisesti.</t>
  </si>
  <si>
    <t>Sijat 1-8</t>
  </si>
  <si>
    <t>Viimeiset sulttaanit</t>
  </si>
  <si>
    <t>Sijat 5- 8</t>
  </si>
  <si>
    <t>Universumin valloittajat</t>
  </si>
  <si>
    <t>Sijat 15 - 16</t>
  </si>
  <si>
    <t xml:space="preserve"> Sijat 11 - 12</t>
  </si>
  <si>
    <t>Sijat 9 -10</t>
  </si>
  <si>
    <t>Nurpeentussijat</t>
  </si>
  <si>
    <t>Eepeen Kingit</t>
  </si>
  <si>
    <t>Sijat 17 - 24</t>
  </si>
  <si>
    <t>Ilkka-Kyllikki ja keitetyt kasvikset</t>
  </si>
  <si>
    <t>Team Jekku</t>
  </si>
  <si>
    <t>SuoMu</t>
  </si>
  <si>
    <t>Eepen Kingit</t>
  </si>
  <si>
    <t>Sijat 23 - 24</t>
  </si>
  <si>
    <t>Sijat 21 - 22</t>
  </si>
  <si>
    <t xml:space="preserve"> Sijat 19 -20</t>
  </si>
  <si>
    <t>Sijat 17 - 18</t>
  </si>
  <si>
    <t>Sijat 25 - 29</t>
  </si>
  <si>
    <t>Volley team Vattu</t>
  </si>
  <si>
    <t>HakunilaPatriots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</si>
</sst>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</font>
    <font>
      <b/>
      <sz val="11"/>
      <color rgb="FF000000"/>
      <name val="Calibri"/>
    </font>
    <font>
      <b/>
      <sz val="10"/>
      <color rgb="FF000000"/>
      <name val="Calibri"/>
    </font>
    <font>
      <sz val="11"/>
      <name val="Calibri"/>
    </font>
    <font>
      <sz val="11"/>
      <color rgb="FF000000"/>
      <name val="Roboto"/>
    </font>
    <font>
      <sz val="11"/>
      <color rgb="FF000000"/>
      <name val="Times New Roman"/>
    </font>
    <font>
      <sz val="12"/>
      <color rgb="FF000000"/>
      <name val="Roboto"/>
    </font>
    <font>
      <sz val="11"/>
      <name val="Times New Roman"/>
    </font>
    <font>
      <sz val="10"/>
      <name val="Times New Roman"/>
    </font>
    <font>
      <sz val="10"/>
      <name val="Lora"/>
    </font>
    <font>
      <b/>
      <sz val="11"/>
      <name val="Calibri"/>
    </font>
    <font>
      <sz val="10"/>
      <color rgb="FF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rgb="FFD6E3BC"/>
        <bgColor rgb="FFD6E3BC"/>
      </patternFill>
    </fill>
    <fill>
      <patternFill patternType="solid">
        <fgColor rgb="FFFFFF00"/>
        <bgColor rgb="FFFFFF00"/>
      </patternFill>
    </fill>
    <fill>
      <patternFill patternType="solid">
        <fgColor rgb="FFFBD4B4"/>
        <bgColor rgb="FFFBD4B4"/>
      </patternFill>
    </fill>
    <fill>
      <patternFill patternType="solid">
        <fgColor rgb="FFFDE9D9"/>
        <bgColor rgb="FFFDE9D9"/>
      </patternFill>
    </fill>
    <fill>
      <patternFill patternType="solid">
        <fgColor rgb="FFEA9999"/>
        <bgColor rgb="FFEA9999"/>
      </patternFill>
    </fill>
  </fills>
  <borders count="41">
    <border>
      <left/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FF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9">
    <xf numFmtId="0" fontId="0" fillId="0" borderId="0" xfId="0" applyFont="1" applyAlignme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3" fillId="0" borderId="2" xfId="0" applyFont="1" applyBorder="1" applyAlignment="1"/>
    <xf numFmtId="0" fontId="1" fillId="0" borderId="3" xfId="0" applyFont="1" applyBorder="1" applyAlignment="1"/>
    <xf numFmtId="0" fontId="3" fillId="0" borderId="4" xfId="0" applyFont="1" applyBorder="1" applyAlignment="1"/>
    <xf numFmtId="0" fontId="0" fillId="0" borderId="2" xfId="0" applyFont="1" applyBorder="1" applyAlignment="1"/>
    <xf numFmtId="0" fontId="4" fillId="2" borderId="5" xfId="0" applyFont="1" applyFill="1" applyBorder="1" applyAlignment="1"/>
    <xf numFmtId="0" fontId="5" fillId="2" borderId="6" xfId="0" applyFont="1" applyFill="1" applyBorder="1" applyAlignment="1"/>
    <xf numFmtId="0" fontId="6" fillId="2" borderId="5" xfId="0" applyFont="1" applyFill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0" fillId="0" borderId="8" xfId="0" applyFont="1" applyBorder="1" applyAlignment="1"/>
    <xf numFmtId="0" fontId="7" fillId="0" borderId="9" xfId="0" applyFont="1" applyBorder="1" applyAlignment="1"/>
    <xf numFmtId="0" fontId="0" fillId="0" borderId="7" xfId="0" applyFont="1" applyBorder="1" applyAlignment="1"/>
    <xf numFmtId="0" fontId="5" fillId="2" borderId="5" xfId="0" applyFont="1" applyFill="1" applyBorder="1" applyAlignment="1">
      <alignment horizontal="left"/>
    </xf>
    <xf numFmtId="0" fontId="3" fillId="0" borderId="0" xfId="0" applyFont="1" applyAlignment="1"/>
    <xf numFmtId="0" fontId="7" fillId="0" borderId="0" xfId="0" applyFont="1" applyAlignment="1"/>
    <xf numFmtId="0" fontId="0" fillId="0" borderId="3" xfId="0" applyFont="1" applyBorder="1" applyAlignment="1"/>
    <xf numFmtId="0" fontId="5" fillId="2" borderId="5" xfId="0" applyFont="1" applyFill="1" applyBorder="1" applyAlignment="1"/>
    <xf numFmtId="0" fontId="0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0" fillId="0" borderId="10" xfId="0" applyFont="1" applyBorder="1" applyAlignment="1"/>
    <xf numFmtId="0" fontId="5" fillId="0" borderId="3" xfId="0" applyFont="1" applyBorder="1" applyAlignment="1"/>
    <xf numFmtId="0" fontId="1" fillId="0" borderId="0" xfId="0" applyFont="1" applyAlignment="1">
      <alignment horizontal="center"/>
    </xf>
    <xf numFmtId="0" fontId="5" fillId="0" borderId="0" xfId="0" applyFont="1" applyAlignment="1"/>
    <xf numFmtId="0" fontId="10" fillId="0" borderId="0" xfId="0" applyFont="1" applyAlignment="1"/>
    <xf numFmtId="0" fontId="7" fillId="0" borderId="3" xfId="0" applyFont="1" applyBorder="1" applyAlignment="1"/>
    <xf numFmtId="20" fontId="1" fillId="0" borderId="0" xfId="0" applyNumberFormat="1" applyFont="1" applyAlignment="1">
      <alignment horizontal="center"/>
    </xf>
    <xf numFmtId="0" fontId="1" fillId="3" borderId="11" xfId="0" applyFont="1" applyFill="1" applyBorder="1" applyAlignment="1"/>
    <xf numFmtId="0" fontId="1" fillId="3" borderId="12" xfId="0" applyFont="1" applyFill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1" xfId="0" applyFont="1" applyBorder="1" applyAlignment="1"/>
    <xf numFmtId="0" fontId="0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0" fillId="3" borderId="17" xfId="0" applyFont="1" applyFill="1" applyBorder="1" applyAlignment="1">
      <alignment horizontal="center"/>
    </xf>
    <xf numFmtId="0" fontId="0" fillId="4" borderId="18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4" borderId="17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4" borderId="15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5" xfId="0" applyFont="1" applyFill="1" applyBorder="1" applyAlignment="1">
      <alignment horizontal="center"/>
    </xf>
    <xf numFmtId="20" fontId="1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6" borderId="5" xfId="0" applyFont="1" applyFill="1" applyBorder="1" applyAlignment="1">
      <alignment horizontal="center"/>
    </xf>
    <xf numFmtId="0" fontId="0" fillId="5" borderId="5" xfId="0" applyFont="1" applyFill="1" applyBorder="1" applyAlignment="1">
      <alignment horizontal="center"/>
    </xf>
    <xf numFmtId="20" fontId="3" fillId="0" borderId="0" xfId="0" applyNumberFormat="1" applyFont="1" applyAlignment="1"/>
    <xf numFmtId="0" fontId="3" fillId="0" borderId="22" xfId="0" applyFont="1" applyBorder="1" applyAlignment="1"/>
    <xf numFmtId="0" fontId="3" fillId="0" borderId="23" xfId="0" applyFont="1" applyBorder="1" applyAlignment="1"/>
    <xf numFmtId="0" fontId="3" fillId="3" borderId="21" xfId="0" applyFont="1" applyFill="1" applyBorder="1" applyAlignment="1"/>
    <xf numFmtId="0" fontId="3" fillId="3" borderId="24" xfId="0" applyFont="1" applyFill="1" applyBorder="1" applyAlignment="1"/>
    <xf numFmtId="0" fontId="1" fillId="0" borderId="23" xfId="0" applyFont="1" applyBorder="1" applyAlignment="1"/>
    <xf numFmtId="0" fontId="1" fillId="0" borderId="25" xfId="0" applyFont="1" applyBorder="1" applyAlignment="1"/>
    <xf numFmtId="0" fontId="3" fillId="0" borderId="25" xfId="0" applyFont="1" applyBorder="1" applyAlignment="1"/>
    <xf numFmtId="0" fontId="1" fillId="0" borderId="22" xfId="0" applyFont="1" applyBorder="1" applyAlignment="1"/>
    <xf numFmtId="0" fontId="3" fillId="4" borderId="21" xfId="0" applyFont="1" applyFill="1" applyBorder="1" applyAlignment="1"/>
    <xf numFmtId="0" fontId="0" fillId="0" borderId="26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3" fillId="4" borderId="24" xfId="0" applyFont="1" applyFill="1" applyBorder="1" applyAlignment="1"/>
    <xf numFmtId="0" fontId="0" fillId="0" borderId="27" xfId="0" applyFont="1" applyBorder="1" applyAlignment="1"/>
    <xf numFmtId="0" fontId="0" fillId="0" borderId="28" xfId="0" applyFont="1" applyBorder="1" applyAlignment="1"/>
    <xf numFmtId="0" fontId="3" fillId="0" borderId="3" xfId="0" applyFont="1" applyBorder="1" applyAlignment="1"/>
    <xf numFmtId="0" fontId="3" fillId="0" borderId="9" xfId="0" applyFont="1" applyBorder="1" applyAlignment="1"/>
    <xf numFmtId="0" fontId="3" fillId="0" borderId="28" xfId="0" applyFont="1" applyBorder="1" applyAlignment="1"/>
    <xf numFmtId="0" fontId="0" fillId="2" borderId="6" xfId="0" applyFont="1" applyFill="1" applyBorder="1" applyAlignment="1">
      <alignment horizontal="left"/>
    </xf>
    <xf numFmtId="0" fontId="3" fillId="0" borderId="1" xfId="0" applyFont="1" applyBorder="1" applyAlignment="1"/>
    <xf numFmtId="0" fontId="3" fillId="0" borderId="29" xfId="0" applyFont="1" applyBorder="1" applyAlignment="1"/>
    <xf numFmtId="0" fontId="10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0" fillId="5" borderId="5" xfId="0" applyFont="1" applyFill="1" applyBorder="1" applyAlignment="1"/>
    <xf numFmtId="0" fontId="0" fillId="7" borderId="5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3" fillId="5" borderId="5" xfId="0" applyFont="1" applyFill="1" applyBorder="1" applyAlignment="1"/>
    <xf numFmtId="0" fontId="0" fillId="0" borderId="0" xfId="0" applyFont="1" applyAlignment="1">
      <alignment horizontal="right"/>
    </xf>
    <xf numFmtId="0" fontId="1" fillId="0" borderId="30" xfId="0" applyFont="1" applyBorder="1" applyAlignment="1"/>
    <xf numFmtId="0" fontId="1" fillId="0" borderId="27" xfId="0" applyFont="1" applyBorder="1" applyAlignment="1"/>
    <xf numFmtId="0" fontId="4" fillId="2" borderId="6" xfId="0" applyFont="1" applyFill="1" applyBorder="1" applyAlignment="1"/>
    <xf numFmtId="0" fontId="4" fillId="2" borderId="31" xfId="0" applyFont="1" applyFill="1" applyBorder="1" applyAlignment="1"/>
    <xf numFmtId="20" fontId="10" fillId="0" borderId="0" xfId="0" applyNumberFormat="1" applyFont="1" applyAlignment="1">
      <alignment horizontal="center"/>
    </xf>
    <xf numFmtId="0" fontId="0" fillId="2" borderId="31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32" xfId="0" applyFont="1" applyBorder="1" applyAlignment="1"/>
    <xf numFmtId="0" fontId="1" fillId="0" borderId="32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3" fillId="0" borderId="35" xfId="0" applyFont="1" applyBorder="1" applyAlignment="1"/>
    <xf numFmtId="3" fontId="0" fillId="7" borderId="5" xfId="0" applyNumberFormat="1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10" fillId="0" borderId="2" xfId="0" applyFont="1" applyBorder="1" applyAlignment="1"/>
    <xf numFmtId="0" fontId="1" fillId="0" borderId="1" xfId="0" applyFont="1" applyBorder="1" applyAlignment="1">
      <alignment horizontal="center"/>
    </xf>
    <xf numFmtId="0" fontId="10" fillId="0" borderId="4" xfId="0" applyFont="1" applyBorder="1" applyAlignment="1"/>
    <xf numFmtId="0" fontId="11" fillId="2" borderId="6" xfId="0" applyFont="1" applyFill="1" applyBorder="1" applyAlignment="1"/>
    <xf numFmtId="0" fontId="11" fillId="0" borderId="7" xfId="0" applyFont="1" applyBorder="1" applyAlignment="1">
      <alignment horizontal="left"/>
    </xf>
    <xf numFmtId="0" fontId="11" fillId="0" borderId="8" xfId="0" applyFont="1" applyBorder="1" applyAlignment="1"/>
    <xf numFmtId="0" fontId="11" fillId="0" borderId="7" xfId="0" applyFont="1" applyBorder="1" applyAlignment="1"/>
    <xf numFmtId="0" fontId="11" fillId="2" borderId="6" xfId="0" applyFont="1" applyFill="1" applyBorder="1" applyAlignment="1">
      <alignment horizontal="left"/>
    </xf>
    <xf numFmtId="0" fontId="8" fillId="0" borderId="9" xfId="0" applyFont="1" applyBorder="1" applyAlignment="1"/>
    <xf numFmtId="0" fontId="11" fillId="2" borderId="5" xfId="0" applyFont="1" applyFill="1" applyBorder="1" applyAlignment="1"/>
    <xf numFmtId="0" fontId="11" fillId="0" borderId="3" xfId="0" applyFont="1" applyBorder="1" applyAlignment="1">
      <alignment horizontal="left"/>
    </xf>
    <xf numFmtId="0" fontId="11" fillId="0" borderId="0" xfId="0" applyFont="1" applyAlignment="1"/>
    <xf numFmtId="0" fontId="11" fillId="0" borderId="3" xfId="0" applyFont="1" applyBorder="1" applyAlignment="1"/>
    <xf numFmtId="0" fontId="8" fillId="0" borderId="3" xfId="0" applyFont="1" applyBorder="1" applyAlignment="1"/>
    <xf numFmtId="0" fontId="8" fillId="0" borderId="0" xfId="0" applyFont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23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20" fontId="1" fillId="0" borderId="32" xfId="0" applyNumberFormat="1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10" xfId="0" applyFont="1" applyBorder="1" applyAlignment="1"/>
    <xf numFmtId="20" fontId="3" fillId="0" borderId="10" xfId="0" applyNumberFormat="1" applyFont="1" applyBorder="1" applyAlignment="1"/>
    <xf numFmtId="0" fontId="3" fillId="0" borderId="10" xfId="0" applyFont="1" applyBorder="1" applyAlignment="1">
      <alignment horizontal="center"/>
    </xf>
    <xf numFmtId="0" fontId="3" fillId="0" borderId="36" xfId="0" applyFont="1" applyBorder="1" applyAlignment="1"/>
    <xf numFmtId="0" fontId="0" fillId="0" borderId="37" xfId="0" applyFont="1" applyBorder="1" applyAlignment="1"/>
    <xf numFmtId="0" fontId="3" fillId="0" borderId="37" xfId="0" applyFont="1" applyBorder="1" applyAlignment="1">
      <alignment vertical="center"/>
    </xf>
    <xf numFmtId="0" fontId="3" fillId="0" borderId="37" xfId="0" applyFont="1" applyBorder="1" applyAlignment="1"/>
    <xf numFmtId="0" fontId="3" fillId="0" borderId="33" xfId="0" applyFont="1" applyBorder="1" applyAlignment="1">
      <alignment vertical="center"/>
    </xf>
    <xf numFmtId="0" fontId="3" fillId="0" borderId="38" xfId="0" applyFont="1" applyBorder="1" applyAlignment="1"/>
    <xf numFmtId="0" fontId="3" fillId="0" borderId="34" xfId="0" applyFont="1" applyBorder="1" applyAlignment="1">
      <alignment vertical="center"/>
    </xf>
    <xf numFmtId="0" fontId="0" fillId="0" borderId="38" xfId="0" applyFont="1" applyBorder="1" applyAlignment="1"/>
    <xf numFmtId="0" fontId="3" fillId="0" borderId="39" xfId="0" applyFont="1" applyBorder="1" applyAlignment="1"/>
    <xf numFmtId="0" fontId="3" fillId="0" borderId="40" xfId="0" applyFont="1" applyBorder="1" applyAlignment="1"/>
    <xf numFmtId="0" fontId="3" fillId="0" borderId="40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27" xfId="0" applyFont="1" applyBorder="1" applyAlignme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workbookViewId="0"/>
  </sheetViews>
  <sheetFormatPr defaultColWidth="14.44140625" defaultRowHeight="15" customHeight="1"/>
  <cols>
    <col min="1" max="1" width="4.88671875" customWidth="1"/>
    <col min="2" max="2" width="8.6640625" customWidth="1"/>
    <col min="3" max="3" width="6.6640625" customWidth="1"/>
    <col min="4" max="4" width="19.6640625" customWidth="1"/>
    <col min="5" max="5" width="3" customWidth="1"/>
    <col min="6" max="6" width="20.6640625" customWidth="1"/>
    <col min="7" max="7" width="4.33203125" customWidth="1"/>
    <col min="8" max="8" width="4.5546875" customWidth="1"/>
    <col min="9" max="9" width="4.44140625" customWidth="1"/>
    <col min="10" max="10" width="4.6640625" customWidth="1"/>
    <col min="11" max="11" width="4.44140625" customWidth="1"/>
    <col min="12" max="12" width="5.109375" customWidth="1"/>
    <col min="13" max="13" width="4.109375" customWidth="1"/>
    <col min="14" max="14" width="3.44140625" customWidth="1"/>
    <col min="15" max="15" width="5.109375" customWidth="1"/>
    <col min="16" max="16" width="3.5546875" customWidth="1"/>
    <col min="17" max="17" width="5.6640625" customWidth="1"/>
    <col min="18" max="18" width="3.88671875" customWidth="1"/>
    <col min="19" max="19" width="5.44140625" customWidth="1"/>
    <col min="20" max="20" width="2.88671875" customWidth="1"/>
    <col min="21" max="21" width="5.6640625" customWidth="1"/>
    <col min="22" max="24" width="8.6640625" customWidth="1"/>
  </cols>
  <sheetData>
    <row r="1" spans="1:24" ht="14.4">
      <c r="A1" s="1" t="s">
        <v>0</v>
      </c>
      <c r="B1" s="3"/>
      <c r="E1" s="5" t="s">
        <v>1</v>
      </c>
      <c r="F1" s="3"/>
      <c r="G1" s="3"/>
      <c r="H1" s="7" t="s">
        <v>2</v>
      </c>
      <c r="I1" s="3"/>
      <c r="M1" s="7" t="s">
        <v>3</v>
      </c>
      <c r="P1" s="9"/>
    </row>
    <row r="2" spans="1:24" ht="14.4">
      <c r="A2" s="3" t="s">
        <v>7</v>
      </c>
      <c r="B2" s="3"/>
      <c r="E2" s="10" t="s">
        <v>8</v>
      </c>
      <c r="F2" s="15"/>
      <c r="G2" s="15"/>
      <c r="H2" s="17" t="s">
        <v>14</v>
      </c>
      <c r="I2" s="15"/>
      <c r="J2" s="15"/>
      <c r="K2" s="15"/>
      <c r="L2" s="15"/>
      <c r="M2" s="17" t="s">
        <v>16</v>
      </c>
      <c r="N2" s="15"/>
      <c r="O2" s="15"/>
      <c r="P2" s="19"/>
      <c r="Q2" s="15"/>
      <c r="R2" s="15"/>
    </row>
    <row r="3" spans="1:24" ht="15.6">
      <c r="A3" s="3" t="s">
        <v>17</v>
      </c>
      <c r="B3" s="3"/>
      <c r="E3" s="10" t="s">
        <v>18</v>
      </c>
      <c r="F3" s="19"/>
      <c r="G3" s="19"/>
      <c r="H3" s="21" t="s">
        <v>19</v>
      </c>
      <c r="I3" s="23"/>
      <c r="J3" s="19"/>
      <c r="K3" s="19"/>
      <c r="L3" s="19"/>
      <c r="M3" s="21" t="s">
        <v>21</v>
      </c>
      <c r="N3" s="19"/>
      <c r="O3" s="19"/>
      <c r="P3" s="19"/>
      <c r="X3" s="12"/>
    </row>
    <row r="4" spans="1:24" ht="15.6">
      <c r="E4" s="10" t="s">
        <v>22</v>
      </c>
      <c r="F4" s="19"/>
      <c r="G4" s="19"/>
      <c r="H4" s="21" t="s">
        <v>23</v>
      </c>
      <c r="I4" s="23"/>
      <c r="J4" s="19"/>
      <c r="K4" s="19"/>
      <c r="L4" s="19"/>
      <c r="M4" s="21" t="s">
        <v>24</v>
      </c>
      <c r="N4" s="19"/>
      <c r="O4" s="19"/>
      <c r="P4" s="19"/>
      <c r="X4" s="12"/>
    </row>
    <row r="5" spans="1:24" ht="15.6">
      <c r="E5" s="10" t="s">
        <v>25</v>
      </c>
      <c r="F5" s="19"/>
      <c r="G5" s="19"/>
      <c r="H5" s="21" t="s">
        <v>26</v>
      </c>
      <c r="I5" s="23"/>
      <c r="J5" s="19"/>
      <c r="K5" s="19"/>
      <c r="L5" s="19"/>
      <c r="M5" s="21" t="s">
        <v>27</v>
      </c>
      <c r="N5" s="19"/>
      <c r="O5" s="19"/>
      <c r="P5" s="19"/>
      <c r="X5" s="12"/>
    </row>
    <row r="6" spans="1:24">
      <c r="X6" s="12"/>
    </row>
    <row r="7" spans="1:24" ht="15.6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X7" s="12"/>
    </row>
    <row r="8" spans="1:24" ht="15.6">
      <c r="A8" s="3" t="s">
        <v>1</v>
      </c>
      <c r="B8" s="28"/>
      <c r="C8" s="28"/>
      <c r="E8" s="28"/>
      <c r="X8" s="12"/>
    </row>
    <row r="9" spans="1:24" ht="15.6">
      <c r="A9" s="30" t="s">
        <v>31</v>
      </c>
      <c r="B9" s="32" t="s">
        <v>39</v>
      </c>
      <c r="C9" s="28" t="s">
        <v>45</v>
      </c>
      <c r="G9" s="33"/>
      <c r="H9" s="34" t="s">
        <v>49</v>
      </c>
      <c r="I9" s="33"/>
      <c r="J9" s="3"/>
      <c r="K9" s="36"/>
      <c r="L9" s="37" t="s">
        <v>67</v>
      </c>
      <c r="M9" s="38"/>
      <c r="N9" s="3"/>
      <c r="O9" s="36"/>
      <c r="P9" s="37" t="s">
        <v>68</v>
      </c>
      <c r="Q9" s="38"/>
      <c r="R9" s="3"/>
      <c r="S9" s="36"/>
      <c r="T9" s="37" t="s">
        <v>69</v>
      </c>
      <c r="U9" s="38"/>
      <c r="X9" s="12"/>
    </row>
    <row r="10" spans="1:24" ht="15.6">
      <c r="A10" s="39">
        <v>1</v>
      </c>
      <c r="B10" s="32">
        <v>0.625</v>
      </c>
      <c r="C10" s="41">
        <v>1</v>
      </c>
      <c r="D10" t="str">
        <f>E2</f>
        <v>Hillittömät Kurvit</v>
      </c>
      <c r="E10" s="3" t="s">
        <v>70</v>
      </c>
      <c r="F10" s="39" t="str">
        <f t="shared" ref="F10:F11" si="0">E3</f>
        <v>Siiderihait</v>
      </c>
      <c r="G10" s="42">
        <v>1</v>
      </c>
      <c r="H10" s="43" t="s">
        <v>70</v>
      </c>
      <c r="I10" s="44">
        <v>2</v>
      </c>
      <c r="K10" s="45">
        <v>21</v>
      </c>
      <c r="L10" s="46" t="s">
        <v>70</v>
      </c>
      <c r="M10" s="47">
        <v>13</v>
      </c>
      <c r="N10" s="23"/>
      <c r="O10" s="45">
        <v>9</v>
      </c>
      <c r="P10" s="46" t="s">
        <v>70</v>
      </c>
      <c r="Q10" s="47">
        <v>21</v>
      </c>
      <c r="R10" s="23"/>
      <c r="S10" s="45">
        <v>7</v>
      </c>
      <c r="T10" s="46" t="s">
        <v>70</v>
      </c>
      <c r="U10" s="47">
        <v>8</v>
      </c>
      <c r="X10" s="12"/>
    </row>
    <row r="11" spans="1:24" ht="15.6">
      <c r="A11" s="39">
        <v>2</v>
      </c>
      <c r="B11" s="32">
        <v>0.625</v>
      </c>
      <c r="C11" s="41">
        <v>2</v>
      </c>
      <c r="D11" t="str">
        <f>E5</f>
        <v>Team Toleranssi</v>
      </c>
      <c r="E11" s="3" t="s">
        <v>70</v>
      </c>
      <c r="F11" s="39" t="str">
        <f t="shared" si="0"/>
        <v>Hämeen Hitaimmat</v>
      </c>
      <c r="G11" s="48">
        <v>0</v>
      </c>
      <c r="H11" s="43" t="s">
        <v>70</v>
      </c>
      <c r="I11" s="44">
        <v>2</v>
      </c>
      <c r="K11" s="49">
        <v>11</v>
      </c>
      <c r="L11" s="50" t="s">
        <v>70</v>
      </c>
      <c r="M11" s="47">
        <v>21</v>
      </c>
      <c r="N11" s="23"/>
      <c r="O11" s="49">
        <v>9</v>
      </c>
      <c r="P11" s="50" t="s">
        <v>70</v>
      </c>
      <c r="Q11" s="47">
        <v>21</v>
      </c>
      <c r="R11" s="23"/>
      <c r="S11" s="49"/>
      <c r="T11" s="50" t="s">
        <v>70</v>
      </c>
      <c r="U11" s="47"/>
      <c r="X11" s="12"/>
    </row>
    <row r="12" spans="1:24" ht="15.6">
      <c r="A12" s="39">
        <v>3</v>
      </c>
      <c r="B12" s="28" t="s">
        <v>71</v>
      </c>
      <c r="C12" s="41">
        <v>2</v>
      </c>
      <c r="D12" t="str">
        <f>E5</f>
        <v>Team Toleranssi</v>
      </c>
      <c r="E12" s="3" t="s">
        <v>70</v>
      </c>
      <c r="F12" s="39" t="str">
        <f>E2</f>
        <v>Hillittömät Kurvit</v>
      </c>
      <c r="G12" s="48">
        <v>2</v>
      </c>
      <c r="H12" s="43" t="s">
        <v>70</v>
      </c>
      <c r="I12" s="44">
        <v>1</v>
      </c>
      <c r="K12" s="49">
        <v>21</v>
      </c>
      <c r="L12" s="50" t="s">
        <v>70</v>
      </c>
      <c r="M12" s="47">
        <v>20</v>
      </c>
      <c r="N12" s="23"/>
      <c r="O12" s="49">
        <v>8</v>
      </c>
      <c r="P12" s="50" t="s">
        <v>70</v>
      </c>
      <c r="Q12" s="47">
        <v>21</v>
      </c>
      <c r="R12" s="23"/>
      <c r="S12" s="49">
        <v>8</v>
      </c>
      <c r="T12" s="50" t="s">
        <v>70</v>
      </c>
      <c r="U12" s="47">
        <v>5</v>
      </c>
      <c r="X12" s="12"/>
    </row>
    <row r="13" spans="1:24" ht="14.4">
      <c r="A13" s="39">
        <v>4</v>
      </c>
      <c r="B13" s="28" t="s">
        <v>72</v>
      </c>
      <c r="C13" s="41">
        <v>1</v>
      </c>
      <c r="D13" t="str">
        <f t="shared" ref="D13:D14" si="1">E3</f>
        <v>Siiderihait</v>
      </c>
      <c r="E13" s="3" t="s">
        <v>70</v>
      </c>
      <c r="F13" s="39" t="str">
        <f>E4</f>
        <v>Hämeen Hitaimmat</v>
      </c>
      <c r="G13" s="48">
        <v>0</v>
      </c>
      <c r="H13" s="43" t="s">
        <v>70</v>
      </c>
      <c r="I13" s="44">
        <v>2</v>
      </c>
      <c r="K13" s="49">
        <v>7</v>
      </c>
      <c r="L13" s="50" t="s">
        <v>70</v>
      </c>
      <c r="M13" s="47">
        <v>21</v>
      </c>
      <c r="N13" s="23"/>
      <c r="O13" s="49">
        <v>7</v>
      </c>
      <c r="P13" s="50" t="s">
        <v>70</v>
      </c>
      <c r="Q13" s="47">
        <v>21</v>
      </c>
      <c r="R13" s="23"/>
      <c r="S13" s="49"/>
      <c r="T13" s="50" t="s">
        <v>70</v>
      </c>
      <c r="U13" s="47"/>
    </row>
    <row r="14" spans="1:24" ht="14.4">
      <c r="A14" s="39">
        <v>5</v>
      </c>
      <c r="B14" s="28" t="s">
        <v>73</v>
      </c>
      <c r="C14" s="41">
        <v>1</v>
      </c>
      <c r="D14" s="23" t="str">
        <f t="shared" si="1"/>
        <v>Hämeen Hitaimmat</v>
      </c>
      <c r="E14" s="3" t="s">
        <v>70</v>
      </c>
      <c r="F14" s="39" t="str">
        <f>E2</f>
        <v>Hillittömät Kurvit</v>
      </c>
      <c r="G14" s="48">
        <v>2</v>
      </c>
      <c r="H14" s="51" t="s">
        <v>70</v>
      </c>
      <c r="I14" s="44">
        <v>0</v>
      </c>
      <c r="K14" s="49">
        <v>21</v>
      </c>
      <c r="L14" s="50" t="s">
        <v>70</v>
      </c>
      <c r="M14" s="47">
        <v>16</v>
      </c>
      <c r="N14" s="23"/>
      <c r="O14" s="49">
        <v>21</v>
      </c>
      <c r="P14" s="50" t="s">
        <v>70</v>
      </c>
      <c r="Q14" s="47">
        <v>4</v>
      </c>
      <c r="R14" s="23"/>
      <c r="S14" s="49"/>
      <c r="T14" s="50" t="s">
        <v>70</v>
      </c>
      <c r="U14" s="47"/>
    </row>
    <row r="15" spans="1:24" ht="14.4">
      <c r="A15" s="39">
        <v>6</v>
      </c>
      <c r="B15" s="28" t="s">
        <v>73</v>
      </c>
      <c r="C15" s="41">
        <v>2</v>
      </c>
      <c r="D15" s="23" t="str">
        <f>E3</f>
        <v>Siiderihait</v>
      </c>
      <c r="E15" s="3" t="s">
        <v>70</v>
      </c>
      <c r="F15" s="39" t="str">
        <f>E5</f>
        <v>Team Toleranssi</v>
      </c>
      <c r="G15" s="48">
        <v>2</v>
      </c>
      <c r="H15" s="43" t="s">
        <v>70</v>
      </c>
      <c r="I15" s="44">
        <v>0</v>
      </c>
      <c r="K15" s="49">
        <v>21</v>
      </c>
      <c r="L15" s="50" t="s">
        <v>70</v>
      </c>
      <c r="M15" s="47">
        <v>3</v>
      </c>
      <c r="N15" s="23"/>
      <c r="O15" s="49">
        <v>21</v>
      </c>
      <c r="P15" s="50" t="s">
        <v>70</v>
      </c>
      <c r="Q15" s="47">
        <v>10</v>
      </c>
      <c r="R15" s="23"/>
      <c r="S15" s="49"/>
      <c r="T15" s="50" t="s">
        <v>70</v>
      </c>
      <c r="U15" s="47"/>
    </row>
    <row r="16" spans="1:24" ht="14.4">
      <c r="A16" s="39"/>
      <c r="C16" s="41"/>
      <c r="D16" s="23"/>
      <c r="E16" s="3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</row>
    <row r="17" spans="1:22" ht="15.75" customHeight="1">
      <c r="A17" s="39"/>
      <c r="C17" s="41"/>
      <c r="D17" s="23"/>
      <c r="E17" s="3"/>
      <c r="F17" s="52" t="s">
        <v>75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</row>
    <row r="18" spans="1:22" ht="15.75" customHeight="1">
      <c r="A18" s="32"/>
      <c r="C18" s="28"/>
      <c r="D18" s="23"/>
      <c r="G18" t="s">
        <v>76</v>
      </c>
      <c r="H18" s="19" t="s">
        <v>77</v>
      </c>
      <c r="I18" s="19" t="s">
        <v>78</v>
      </c>
      <c r="J18" t="s">
        <v>79</v>
      </c>
      <c r="K18" t="s">
        <v>80</v>
      </c>
      <c r="L18" t="s">
        <v>81</v>
      </c>
      <c r="M18" t="s">
        <v>82</v>
      </c>
      <c r="N18" s="19" t="s">
        <v>83</v>
      </c>
    </row>
    <row r="19" spans="1:22" ht="15.75" customHeight="1">
      <c r="A19" s="32"/>
      <c r="C19" s="28"/>
      <c r="D19" s="23"/>
      <c r="F19" t="str">
        <f t="shared" ref="F19:F22" si="2">E2</f>
        <v>Hillittömät Kurvit</v>
      </c>
      <c r="G19" s="53"/>
      <c r="H19" s="53"/>
      <c r="I19" s="53"/>
      <c r="J19" s="53">
        <f>G10+I12+I14</f>
        <v>2</v>
      </c>
      <c r="K19" s="53">
        <f>I10+G12+G14</f>
        <v>6</v>
      </c>
      <c r="L19" s="53">
        <f>K10+O10+S10+M12+Q12+U12+M14+Q14+U14</f>
        <v>103</v>
      </c>
      <c r="M19" s="53">
        <f>M10+Q10+U10+K12+O12+S12+K14+O14+S14</f>
        <v>121</v>
      </c>
      <c r="N19" s="54">
        <v>2</v>
      </c>
    </row>
    <row r="20" spans="1:22" ht="15.75" customHeight="1">
      <c r="A20" s="32"/>
      <c r="C20" s="28"/>
      <c r="D20" s="23"/>
      <c r="F20" t="str">
        <f t="shared" si="2"/>
        <v>Siiderihait</v>
      </c>
      <c r="G20" s="32"/>
      <c r="H20" s="53"/>
      <c r="I20" s="53"/>
      <c r="J20" s="53">
        <f>I10+G13+G15</f>
        <v>4</v>
      </c>
      <c r="K20" s="53">
        <f>G10+I13+I15</f>
        <v>3</v>
      </c>
      <c r="L20" s="53">
        <f>M10+Q10+U10+K13+O13+S13+K15+O15+S15</f>
        <v>98</v>
      </c>
      <c r="M20" s="53">
        <f>K10+O10+S10+M13+Q13+U13+M15+Q15+U15</f>
        <v>92</v>
      </c>
      <c r="N20" s="54">
        <v>5</v>
      </c>
    </row>
    <row r="21" spans="1:22" ht="15.75" customHeight="1">
      <c r="A21" s="32"/>
      <c r="C21" s="28"/>
      <c r="F21" t="str">
        <f t="shared" si="2"/>
        <v>Hämeen Hitaimmat</v>
      </c>
      <c r="G21" s="53"/>
      <c r="H21" s="53"/>
      <c r="I21" s="53"/>
      <c r="J21" s="53">
        <f>I11+I13+G14</f>
        <v>6</v>
      </c>
      <c r="K21" s="53">
        <f>G11+G13+I14</f>
        <v>0</v>
      </c>
      <c r="L21" s="53">
        <f>M11+Q11+M13+Q13+K14+O14+S14+U13+U11</f>
        <v>126</v>
      </c>
      <c r="M21" s="53">
        <f>K11+O11+K13+O13+S11+S13+M14+Q14+U14</f>
        <v>54</v>
      </c>
      <c r="N21" s="54">
        <v>9</v>
      </c>
    </row>
    <row r="22" spans="1:22" ht="15.75" customHeight="1">
      <c r="A22" s="32"/>
      <c r="C22" s="28"/>
      <c r="F22" t="str">
        <f t="shared" si="2"/>
        <v>Team Toleranssi</v>
      </c>
      <c r="G22" s="53"/>
      <c r="H22" s="53"/>
      <c r="I22" s="53"/>
      <c r="J22" s="53">
        <f>G11+G12+I15</f>
        <v>2</v>
      </c>
      <c r="K22" s="53">
        <f>I11+I12+G15</f>
        <v>5</v>
      </c>
      <c r="L22" s="53">
        <f>K11+O11+S11+M15+Q15+U15+K12+O12+S12</f>
        <v>70</v>
      </c>
      <c r="M22" s="53">
        <f>M11+Q11+U11+M12+Q12+U12+K15+O15+S15</f>
        <v>130</v>
      </c>
      <c r="N22" s="54">
        <v>2</v>
      </c>
    </row>
    <row r="23" spans="1:22" ht="15.75" customHeight="1">
      <c r="B23" s="32"/>
      <c r="C23" s="28"/>
    </row>
    <row r="24" spans="1:22" ht="15.75" customHeight="1">
      <c r="A24" s="26"/>
      <c r="B24" s="55"/>
      <c r="C24" s="5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2" ht="15.75" customHeight="1">
      <c r="A25" s="3" t="s">
        <v>2</v>
      </c>
      <c r="B25" s="28"/>
      <c r="C25" s="28"/>
      <c r="E25" s="28"/>
    </row>
    <row r="26" spans="1:22" ht="15.75" customHeight="1">
      <c r="A26" s="30" t="s">
        <v>31</v>
      </c>
      <c r="B26" s="32" t="s">
        <v>39</v>
      </c>
      <c r="C26" s="28" t="s">
        <v>45</v>
      </c>
      <c r="G26" s="33"/>
      <c r="H26" s="34" t="s">
        <v>49</v>
      </c>
      <c r="I26" s="33"/>
      <c r="J26" s="3"/>
      <c r="K26" s="36"/>
      <c r="L26" s="37" t="s">
        <v>67</v>
      </c>
      <c r="M26" s="38"/>
      <c r="N26" s="3"/>
      <c r="O26" s="36"/>
      <c r="P26" s="37" t="s">
        <v>68</v>
      </c>
      <c r="Q26" s="38"/>
      <c r="R26" s="3"/>
      <c r="S26" s="36"/>
      <c r="T26" s="37" t="s">
        <v>69</v>
      </c>
      <c r="U26" s="38"/>
    </row>
    <row r="27" spans="1:22" ht="15.75" customHeight="1">
      <c r="A27" s="39">
        <v>7</v>
      </c>
      <c r="B27" s="32">
        <v>0.59375</v>
      </c>
      <c r="C27" s="41">
        <v>1</v>
      </c>
      <c r="D27" t="str">
        <f>H2</f>
        <v>Team VaKiNa</v>
      </c>
      <c r="E27" s="3" t="s">
        <v>70</v>
      </c>
      <c r="F27" s="39" t="str">
        <f>H3</f>
        <v>NaMut</v>
      </c>
      <c r="G27" s="42">
        <v>2</v>
      </c>
      <c r="H27" s="43" t="s">
        <v>70</v>
      </c>
      <c r="I27" s="44">
        <v>0</v>
      </c>
      <c r="K27" s="45">
        <v>21</v>
      </c>
      <c r="L27" s="46" t="s">
        <v>70</v>
      </c>
      <c r="M27" s="47">
        <v>15</v>
      </c>
      <c r="N27" s="23"/>
      <c r="O27" s="45">
        <v>21</v>
      </c>
      <c r="P27" s="46" t="s">
        <v>70</v>
      </c>
      <c r="Q27" s="47">
        <v>16</v>
      </c>
      <c r="R27" s="23"/>
      <c r="S27" s="45"/>
      <c r="T27" s="46" t="s">
        <v>70</v>
      </c>
      <c r="U27" s="47"/>
    </row>
    <row r="28" spans="1:22" ht="15.75" customHeight="1">
      <c r="A28" s="39">
        <v>8</v>
      </c>
      <c r="B28" s="32">
        <v>0.59375</v>
      </c>
      <c r="C28" s="41">
        <v>2</v>
      </c>
      <c r="D28" t="str">
        <f>H4</f>
        <v>Veljet ja Helena</v>
      </c>
      <c r="E28" s="3" t="s">
        <v>70</v>
      </c>
      <c r="F28" s="39" t="str">
        <f>H5</f>
        <v>Hurmaavat Kimalaiset</v>
      </c>
      <c r="G28" s="48">
        <v>2</v>
      </c>
      <c r="H28" s="43"/>
      <c r="I28" s="44">
        <v>0</v>
      </c>
      <c r="K28" s="49">
        <v>21</v>
      </c>
      <c r="L28" s="50" t="s">
        <v>70</v>
      </c>
      <c r="M28" s="47">
        <v>4</v>
      </c>
      <c r="N28" s="23"/>
      <c r="O28" s="49">
        <v>21</v>
      </c>
      <c r="P28" s="50" t="s">
        <v>70</v>
      </c>
      <c r="Q28" s="47">
        <v>7</v>
      </c>
      <c r="R28" s="23"/>
      <c r="S28" s="49"/>
      <c r="T28" s="50" t="s">
        <v>70</v>
      </c>
      <c r="U28" s="47"/>
    </row>
    <row r="29" spans="1:22" ht="15.75" customHeight="1">
      <c r="A29" s="39">
        <v>9</v>
      </c>
      <c r="B29" s="32">
        <v>0.65277777777777779</v>
      </c>
      <c r="C29" s="41">
        <v>1</v>
      </c>
      <c r="D29" t="str">
        <f>H4</f>
        <v>Veljet ja Helena</v>
      </c>
      <c r="E29" s="3" t="s">
        <v>70</v>
      </c>
      <c r="F29" s="39" t="str">
        <f>H2</f>
        <v>Team VaKiNa</v>
      </c>
      <c r="G29" s="48">
        <v>2</v>
      </c>
      <c r="H29" s="43" t="s">
        <v>70</v>
      </c>
      <c r="I29" s="44">
        <v>0</v>
      </c>
      <c r="K29" s="49">
        <v>21</v>
      </c>
      <c r="L29" s="50" t="s">
        <v>70</v>
      </c>
      <c r="M29" s="47">
        <v>9</v>
      </c>
      <c r="N29" s="23"/>
      <c r="O29" s="49">
        <v>21</v>
      </c>
      <c r="P29" s="50" t="s">
        <v>70</v>
      </c>
      <c r="Q29" s="47">
        <v>4</v>
      </c>
      <c r="R29" s="23"/>
      <c r="S29" s="49"/>
      <c r="T29" s="50" t="s">
        <v>70</v>
      </c>
      <c r="U29" s="47"/>
    </row>
    <row r="30" spans="1:22" ht="15.75" customHeight="1">
      <c r="A30" s="39">
        <v>10</v>
      </c>
      <c r="B30" s="32">
        <v>0.68055555555555547</v>
      </c>
      <c r="C30" s="41">
        <v>1</v>
      </c>
      <c r="D30" t="str">
        <f>H3</f>
        <v>NaMut</v>
      </c>
      <c r="E30" s="3" t="s">
        <v>70</v>
      </c>
      <c r="F30" s="39" t="str">
        <f>H5</f>
        <v>Hurmaavat Kimalaiset</v>
      </c>
      <c r="G30" s="48">
        <v>0</v>
      </c>
      <c r="H30" s="51" t="s">
        <v>70</v>
      </c>
      <c r="I30" s="44">
        <v>2</v>
      </c>
      <c r="K30" s="49">
        <v>16</v>
      </c>
      <c r="L30" s="50" t="s">
        <v>70</v>
      </c>
      <c r="M30" s="47">
        <v>21</v>
      </c>
      <c r="N30" s="23"/>
      <c r="O30" s="49">
        <v>10</v>
      </c>
      <c r="P30" s="50" t="s">
        <v>70</v>
      </c>
      <c r="Q30" s="47">
        <v>21</v>
      </c>
      <c r="R30" s="23"/>
      <c r="S30" s="49"/>
      <c r="T30" s="50" t="s">
        <v>70</v>
      </c>
      <c r="U30" s="47"/>
    </row>
    <row r="31" spans="1:22" ht="15.75" customHeight="1">
      <c r="A31" s="39">
        <v>11</v>
      </c>
      <c r="B31" s="28" t="s">
        <v>71</v>
      </c>
      <c r="C31" s="40">
        <v>1</v>
      </c>
      <c r="D31" s="39" t="str">
        <f>H5</f>
        <v>Hurmaavat Kimalaiset</v>
      </c>
      <c r="E31" s="3" t="s">
        <v>70</v>
      </c>
      <c r="F31" s="23" t="str">
        <f>H2</f>
        <v>Team VaKiNa</v>
      </c>
      <c r="G31" s="48">
        <v>2</v>
      </c>
      <c r="H31" s="51" t="s">
        <v>70</v>
      </c>
      <c r="I31" s="44">
        <v>1</v>
      </c>
      <c r="K31" s="49">
        <v>21</v>
      </c>
      <c r="L31" s="50" t="s">
        <v>70</v>
      </c>
      <c r="M31" s="47">
        <v>8</v>
      </c>
      <c r="N31" s="23"/>
      <c r="O31" s="49">
        <v>12</v>
      </c>
      <c r="P31" s="50" t="s">
        <v>70</v>
      </c>
      <c r="Q31" s="47">
        <v>21</v>
      </c>
      <c r="R31" s="23"/>
      <c r="S31" s="49">
        <v>8</v>
      </c>
      <c r="T31" s="50" t="s">
        <v>70</v>
      </c>
      <c r="U31" s="47">
        <v>3</v>
      </c>
    </row>
    <row r="32" spans="1:22" ht="15.75" customHeight="1">
      <c r="A32" s="39">
        <v>12</v>
      </c>
      <c r="B32" s="28" t="s">
        <v>84</v>
      </c>
      <c r="C32" s="40">
        <v>1</v>
      </c>
      <c r="D32" s="23" t="str">
        <f>H3</f>
        <v>NaMut</v>
      </c>
      <c r="E32" s="3" t="s">
        <v>70</v>
      </c>
      <c r="F32" s="39" t="str">
        <f>H4</f>
        <v>Veljet ja Helena</v>
      </c>
      <c r="G32" s="48">
        <v>0</v>
      </c>
      <c r="H32" s="43" t="s">
        <v>70</v>
      </c>
      <c r="I32" s="44">
        <v>2</v>
      </c>
      <c r="K32" s="49">
        <v>6</v>
      </c>
      <c r="L32" s="50" t="s">
        <v>70</v>
      </c>
      <c r="M32" s="47">
        <v>21</v>
      </c>
      <c r="N32" s="23"/>
      <c r="O32" s="49">
        <v>10</v>
      </c>
      <c r="P32" s="50" t="s">
        <v>70</v>
      </c>
      <c r="Q32" s="47">
        <v>21</v>
      </c>
      <c r="R32" s="23"/>
      <c r="S32" s="49"/>
      <c r="T32" s="50" t="s">
        <v>70</v>
      </c>
      <c r="U32" s="47"/>
    </row>
    <row r="33" spans="1:21" ht="15.75" customHeight="1">
      <c r="A33" s="32"/>
      <c r="C33" s="28"/>
    </row>
    <row r="34" spans="1:21" ht="15.75" customHeight="1">
      <c r="A34" s="32"/>
      <c r="C34" s="28"/>
      <c r="D34" s="23"/>
      <c r="H34" s="32" t="s">
        <v>75</v>
      </c>
    </row>
    <row r="35" spans="1:21" ht="15.75" customHeight="1">
      <c r="A35" s="32"/>
      <c r="C35" s="28"/>
      <c r="D35" s="23"/>
    </row>
    <row r="36" spans="1:21" ht="15.75" customHeight="1">
      <c r="A36" s="32"/>
      <c r="D36" s="23"/>
      <c r="G36" t="s">
        <v>76</v>
      </c>
      <c r="H36" t="s">
        <v>77</v>
      </c>
      <c r="I36" t="s">
        <v>78</v>
      </c>
      <c r="J36" t="s">
        <v>79</v>
      </c>
      <c r="K36" t="s">
        <v>80</v>
      </c>
      <c r="L36" t="s">
        <v>81</v>
      </c>
      <c r="M36" t="s">
        <v>82</v>
      </c>
      <c r="N36" t="s">
        <v>83</v>
      </c>
    </row>
    <row r="37" spans="1:21" ht="15.75" customHeight="1">
      <c r="A37" s="32"/>
      <c r="C37" s="28"/>
      <c r="F37" s="32" t="str">
        <f t="shared" ref="F37:F40" si="3">H2</f>
        <v>Team VaKiNa</v>
      </c>
      <c r="G37" s="41"/>
      <c r="H37" s="41"/>
      <c r="I37" s="41"/>
      <c r="J37" s="57">
        <f>G27+I29+I31</f>
        <v>3</v>
      </c>
      <c r="K37" s="57">
        <f>I27+G29+G31</f>
        <v>4</v>
      </c>
      <c r="L37" s="41">
        <f>K27+O27+S27+M29+Q29+U29+M31+Q31+U31</f>
        <v>87</v>
      </c>
      <c r="M37" s="41">
        <f>M27+Q27+U27+K29+O29+S29+K31+O31+S31</f>
        <v>114</v>
      </c>
      <c r="N37" s="58">
        <v>4</v>
      </c>
    </row>
    <row r="38" spans="1:21" ht="15.75" customHeight="1">
      <c r="C38" s="28"/>
      <c r="F38" s="32" t="str">
        <f t="shared" si="3"/>
        <v>NaMut</v>
      </c>
      <c r="G38" s="41"/>
      <c r="H38" s="41"/>
      <c r="I38" s="41"/>
      <c r="J38" s="57">
        <f>I27+G30+G32</f>
        <v>0</v>
      </c>
      <c r="K38" s="57">
        <f>G27+I30+I32</f>
        <v>6</v>
      </c>
      <c r="L38" s="41">
        <f>M27+Q27+U27+K30+O30+S30+K32+O32+S32</f>
        <v>73</v>
      </c>
      <c r="M38" s="41">
        <f>K27+O27+S27+M30+Q30+U30+M32+Q32+U32</f>
        <v>126</v>
      </c>
      <c r="N38" s="58">
        <v>0</v>
      </c>
    </row>
    <row r="39" spans="1:21" ht="15.75" customHeight="1">
      <c r="C39" s="28"/>
      <c r="F39" s="32" t="str">
        <f t="shared" si="3"/>
        <v>Veljet ja Helena</v>
      </c>
      <c r="G39" s="41"/>
      <c r="H39" s="41"/>
      <c r="I39" s="41"/>
      <c r="J39" s="57">
        <f>G28+G29+I32</f>
        <v>6</v>
      </c>
      <c r="K39" s="57">
        <f>I28+I29+G32</f>
        <v>0</v>
      </c>
      <c r="L39" s="41">
        <f>K28+O28+S28+K29+O29+S29+M32+Q32+U32</f>
        <v>126</v>
      </c>
      <c r="M39" s="41">
        <f>M28+Q28+U28+M29+Q29+U29+K32+O32+S32</f>
        <v>40</v>
      </c>
      <c r="N39" s="58">
        <v>9</v>
      </c>
    </row>
    <row r="40" spans="1:21" ht="15.75" customHeight="1">
      <c r="F40" s="32" t="str">
        <f t="shared" si="3"/>
        <v>Hurmaavat Kimalaiset</v>
      </c>
      <c r="G40" s="41"/>
      <c r="H40" s="41"/>
      <c r="I40" s="41"/>
      <c r="J40" s="57">
        <f>I28+I30+G31</f>
        <v>4</v>
      </c>
      <c r="K40" s="57">
        <f>G28+G30+I31</f>
        <v>3</v>
      </c>
      <c r="L40" s="41">
        <f>M28+Q28+U28+M30+Q30+U30+K31+O31+S31</f>
        <v>94</v>
      </c>
      <c r="M40" s="41">
        <f>K28+O28+S28+K30+O30+S30+M31+Q31+U31</f>
        <v>100</v>
      </c>
      <c r="N40" s="58">
        <v>5</v>
      </c>
    </row>
    <row r="41" spans="1:21" ht="15.75" customHeight="1">
      <c r="B41" s="32"/>
      <c r="C41" s="28"/>
      <c r="D41" s="28"/>
      <c r="E41" s="28"/>
      <c r="F41" s="32"/>
    </row>
    <row r="42" spans="1:21" ht="15.75" customHeight="1">
      <c r="A42" s="26"/>
      <c r="B42" s="55"/>
      <c r="C42" s="5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1:21" ht="15.75" customHeight="1">
      <c r="A43" s="3" t="s">
        <v>3</v>
      </c>
      <c r="B43" s="28"/>
      <c r="C43" s="28"/>
      <c r="E43" s="28"/>
    </row>
    <row r="44" spans="1:21" ht="15.75" customHeight="1">
      <c r="A44" s="30" t="s">
        <v>31</v>
      </c>
      <c r="B44" s="32" t="s">
        <v>39</v>
      </c>
      <c r="C44" s="28" t="s">
        <v>45</v>
      </c>
      <c r="G44" s="33"/>
      <c r="H44" s="34" t="s">
        <v>49</v>
      </c>
      <c r="I44" s="33"/>
      <c r="J44" s="3"/>
      <c r="K44" s="36"/>
      <c r="L44" s="37" t="s">
        <v>67</v>
      </c>
      <c r="M44" s="38"/>
      <c r="N44" s="3"/>
      <c r="O44" s="36"/>
      <c r="P44" s="37" t="s">
        <v>68</v>
      </c>
      <c r="Q44" s="38"/>
      <c r="R44" s="3"/>
      <c r="S44" s="36"/>
      <c r="T44" s="37" t="s">
        <v>69</v>
      </c>
      <c r="U44" s="38"/>
    </row>
    <row r="45" spans="1:21" ht="15.75" customHeight="1">
      <c r="A45" s="39">
        <v>13</v>
      </c>
      <c r="B45" s="32">
        <v>0.65277777777777779</v>
      </c>
      <c r="C45" s="41">
        <v>2</v>
      </c>
      <c r="D45" t="str">
        <f>M2</f>
        <v>Elo</v>
      </c>
      <c r="E45" s="3" t="s">
        <v>70</v>
      </c>
      <c r="F45" s="39" t="str">
        <f>M3</f>
        <v>Salen Lento</v>
      </c>
      <c r="G45" s="42">
        <v>2</v>
      </c>
      <c r="H45" s="43" t="s">
        <v>70</v>
      </c>
      <c r="I45" s="44">
        <v>0</v>
      </c>
      <c r="K45" s="45">
        <v>21</v>
      </c>
      <c r="L45" s="46" t="s">
        <v>70</v>
      </c>
      <c r="M45" s="47">
        <v>20</v>
      </c>
      <c r="N45" s="23"/>
      <c r="O45" s="45">
        <v>21</v>
      </c>
      <c r="P45" s="46" t="s">
        <v>70</v>
      </c>
      <c r="Q45" s="47">
        <v>20</v>
      </c>
      <c r="R45" s="23"/>
      <c r="S45" s="45"/>
      <c r="T45" s="46" t="s">
        <v>70</v>
      </c>
      <c r="U45" s="47"/>
    </row>
    <row r="46" spans="1:21" ht="15.75" customHeight="1">
      <c r="A46" s="39">
        <v>14</v>
      </c>
      <c r="B46" s="32">
        <v>0.68055555555555547</v>
      </c>
      <c r="C46" s="41">
        <v>2</v>
      </c>
      <c r="D46" t="str">
        <f>M4</f>
        <v>Hankasalmen Hyökkäys</v>
      </c>
      <c r="E46" s="3" t="s">
        <v>70</v>
      </c>
      <c r="F46" s="39" t="str">
        <f>M5</f>
        <v>3T Naiset</v>
      </c>
      <c r="G46" s="48">
        <v>2</v>
      </c>
      <c r="H46" s="43" t="s">
        <v>70</v>
      </c>
      <c r="I46" s="44">
        <v>0</v>
      </c>
      <c r="K46" s="49">
        <v>21</v>
      </c>
      <c r="L46" s="50" t="s">
        <v>70</v>
      </c>
      <c r="M46" s="47">
        <v>13</v>
      </c>
      <c r="N46" s="23"/>
      <c r="O46" s="49">
        <v>21</v>
      </c>
      <c r="P46" s="50" t="s">
        <v>70</v>
      </c>
      <c r="Q46" s="47">
        <v>18</v>
      </c>
      <c r="R46" s="23"/>
      <c r="S46" s="49"/>
      <c r="T46" s="50" t="s">
        <v>70</v>
      </c>
      <c r="U46" s="47"/>
    </row>
    <row r="47" spans="1:21" ht="15.75" customHeight="1">
      <c r="A47" s="39">
        <v>15</v>
      </c>
      <c r="B47" s="28" t="s">
        <v>72</v>
      </c>
      <c r="C47" s="41">
        <v>2</v>
      </c>
      <c r="D47" t="str">
        <f>M4</f>
        <v>Hankasalmen Hyökkäys</v>
      </c>
      <c r="E47" s="3" t="s">
        <v>70</v>
      </c>
      <c r="F47" s="39" t="str">
        <f>M2</f>
        <v>Elo</v>
      </c>
      <c r="G47" s="48">
        <v>0</v>
      </c>
      <c r="H47" s="43" t="s">
        <v>70</v>
      </c>
      <c r="I47" s="44">
        <v>2</v>
      </c>
      <c r="K47" s="49">
        <v>10</v>
      </c>
      <c r="L47" s="50" t="s">
        <v>70</v>
      </c>
      <c r="M47" s="47">
        <v>21</v>
      </c>
      <c r="N47" s="23"/>
      <c r="O47" s="49">
        <v>17</v>
      </c>
      <c r="P47" s="50" t="s">
        <v>70</v>
      </c>
      <c r="Q47" s="47">
        <v>21</v>
      </c>
      <c r="R47" s="23"/>
      <c r="S47" s="49"/>
      <c r="T47" s="50" t="s">
        <v>70</v>
      </c>
      <c r="U47" s="47"/>
    </row>
    <row r="48" spans="1:21" ht="15.75" customHeight="1">
      <c r="A48" s="39">
        <v>16</v>
      </c>
      <c r="B48" s="28" t="s">
        <v>84</v>
      </c>
      <c r="C48" s="41">
        <v>2</v>
      </c>
      <c r="D48" t="str">
        <f>M3</f>
        <v>Salen Lento</v>
      </c>
      <c r="E48" s="3" t="s">
        <v>70</v>
      </c>
      <c r="F48" s="39" t="str">
        <f>M5</f>
        <v>3T Naiset</v>
      </c>
      <c r="G48" s="48">
        <v>2</v>
      </c>
      <c r="H48" s="51" t="s">
        <v>70</v>
      </c>
      <c r="I48" s="44">
        <v>0</v>
      </c>
      <c r="K48" s="49">
        <v>21</v>
      </c>
      <c r="L48" s="50" t="s">
        <v>70</v>
      </c>
      <c r="M48" s="47">
        <v>12</v>
      </c>
      <c r="N48" s="23"/>
      <c r="O48" s="49">
        <v>21</v>
      </c>
      <c r="P48" s="50" t="s">
        <v>70</v>
      </c>
      <c r="Q48" s="47">
        <v>16</v>
      </c>
      <c r="R48" s="23"/>
      <c r="S48" s="49"/>
      <c r="T48" s="50" t="s">
        <v>70</v>
      </c>
      <c r="U48" s="47"/>
    </row>
    <row r="49" spans="1:23" ht="15.75" customHeight="1">
      <c r="A49" s="39">
        <v>17</v>
      </c>
      <c r="B49" s="28" t="s">
        <v>74</v>
      </c>
      <c r="C49" s="41">
        <v>1</v>
      </c>
      <c r="D49" s="39" t="str">
        <f>M5</f>
        <v>3T Naiset</v>
      </c>
      <c r="E49" s="3" t="s">
        <v>70</v>
      </c>
      <c r="F49" s="23" t="str">
        <f>M2</f>
        <v>Elo</v>
      </c>
      <c r="G49" s="48">
        <v>1</v>
      </c>
      <c r="H49" s="51" t="s">
        <v>70</v>
      </c>
      <c r="I49" s="44">
        <v>2</v>
      </c>
      <c r="K49" s="49">
        <v>21</v>
      </c>
      <c r="L49" s="50" t="s">
        <v>70</v>
      </c>
      <c r="M49" s="47">
        <v>19</v>
      </c>
      <c r="N49" s="23"/>
      <c r="O49" s="49">
        <v>11</v>
      </c>
      <c r="P49" s="50" t="s">
        <v>70</v>
      </c>
      <c r="Q49" s="47">
        <v>21</v>
      </c>
      <c r="R49" s="23"/>
      <c r="S49" s="49">
        <v>6</v>
      </c>
      <c r="T49" s="50" t="s">
        <v>70</v>
      </c>
      <c r="U49" s="47">
        <v>8</v>
      </c>
    </row>
    <row r="50" spans="1:23" ht="15.75" customHeight="1">
      <c r="A50" s="39">
        <v>18</v>
      </c>
      <c r="B50" s="28" t="s">
        <v>74</v>
      </c>
      <c r="C50" s="41">
        <v>2</v>
      </c>
      <c r="D50" s="23" t="str">
        <f>M3</f>
        <v>Salen Lento</v>
      </c>
      <c r="E50" s="3" t="s">
        <v>70</v>
      </c>
      <c r="F50" s="39" t="str">
        <f>M4</f>
        <v>Hankasalmen Hyökkäys</v>
      </c>
      <c r="G50" s="48">
        <v>2</v>
      </c>
      <c r="H50" s="43" t="s">
        <v>70</v>
      </c>
      <c r="I50" s="44">
        <v>0</v>
      </c>
      <c r="K50" s="49">
        <v>21</v>
      </c>
      <c r="L50" s="50" t="s">
        <v>70</v>
      </c>
      <c r="M50" s="47">
        <v>13</v>
      </c>
      <c r="N50" s="23"/>
      <c r="O50" s="49">
        <v>21</v>
      </c>
      <c r="P50" s="50" t="s">
        <v>70</v>
      </c>
      <c r="Q50" s="47">
        <v>17</v>
      </c>
      <c r="R50" s="23"/>
      <c r="S50" s="49"/>
      <c r="T50" s="50" t="s">
        <v>70</v>
      </c>
      <c r="U50" s="47"/>
    </row>
    <row r="51" spans="1:23" ht="15.75" customHeight="1">
      <c r="A51" s="32"/>
      <c r="B51" s="32"/>
      <c r="C51" s="28"/>
    </row>
    <row r="52" spans="1:23" ht="15.75" customHeight="1">
      <c r="A52" s="32"/>
      <c r="B52" s="32"/>
      <c r="C52" s="28"/>
      <c r="D52" s="23"/>
      <c r="F52" s="32" t="s">
        <v>75</v>
      </c>
    </row>
    <row r="53" spans="1:23" ht="15.75" customHeight="1">
      <c r="A53" s="32"/>
      <c r="B53" s="32"/>
      <c r="C53" s="28"/>
      <c r="D53" s="23"/>
    </row>
    <row r="54" spans="1:23" ht="15.75" customHeight="1">
      <c r="A54" s="32"/>
      <c r="C54" s="28"/>
      <c r="D54" s="23"/>
      <c r="G54" t="s">
        <v>76</v>
      </c>
      <c r="H54" t="s">
        <v>77</v>
      </c>
      <c r="I54" t="s">
        <v>78</v>
      </c>
      <c r="J54" t="s">
        <v>79</v>
      </c>
      <c r="K54" t="s">
        <v>80</v>
      </c>
      <c r="L54" t="s">
        <v>81</v>
      </c>
      <c r="M54" t="s">
        <v>82</v>
      </c>
      <c r="N54" t="s">
        <v>83</v>
      </c>
    </row>
    <row r="55" spans="1:23" ht="15.75" customHeight="1">
      <c r="A55" s="32"/>
      <c r="C55" s="28"/>
      <c r="F55" s="32" t="str">
        <f t="shared" ref="F55:F58" si="4">M2</f>
        <v>Elo</v>
      </c>
      <c r="G55" s="41"/>
      <c r="H55" s="41"/>
      <c r="I55" s="41"/>
      <c r="J55" s="57">
        <f>G45+I47+I49</f>
        <v>6</v>
      </c>
      <c r="K55" s="57">
        <f>I45+G47+G49</f>
        <v>1</v>
      </c>
      <c r="L55" s="41">
        <f>K45+O45+S45+M47+Q47+U47+M49+Q49+U49</f>
        <v>132</v>
      </c>
      <c r="M55" s="41">
        <f>M45+Q45+U45+K47+O47+S47+K49+O49+S49</f>
        <v>105</v>
      </c>
      <c r="N55" s="58">
        <v>8</v>
      </c>
    </row>
    <row r="56" spans="1:23" ht="15.75" customHeight="1">
      <c r="C56" s="28"/>
      <c r="F56" s="32" t="str">
        <f t="shared" si="4"/>
        <v>Salen Lento</v>
      </c>
      <c r="G56" s="41"/>
      <c r="H56" s="41"/>
      <c r="I56" s="41"/>
      <c r="J56" s="57">
        <f>I45+G48+G50</f>
        <v>4</v>
      </c>
      <c r="K56" s="57">
        <f>G45+I48+I50</f>
        <v>2</v>
      </c>
      <c r="L56" s="41">
        <f>M45+Q45+U45+K48+O48+S48+K50+O50+S50</f>
        <v>124</v>
      </c>
      <c r="M56" s="41">
        <f>K45+O45+S45+M48+Q48+U48+M50+Q50+U50</f>
        <v>100</v>
      </c>
      <c r="N56" s="58">
        <v>6</v>
      </c>
    </row>
    <row r="57" spans="1:23" ht="15.75" customHeight="1">
      <c r="C57" s="28"/>
      <c r="F57" s="32" t="str">
        <f t="shared" si="4"/>
        <v>Hankasalmen Hyökkäys</v>
      </c>
      <c r="G57" s="41"/>
      <c r="H57" s="41"/>
      <c r="I57" s="41"/>
      <c r="J57" s="57">
        <f>G46+G47+I50</f>
        <v>2</v>
      </c>
      <c r="K57" s="57">
        <f>I46+I47+G50</f>
        <v>4</v>
      </c>
      <c r="L57" s="41">
        <f>K46+O46+S46+K47+O47+S47+M50+Q50+U50</f>
        <v>99</v>
      </c>
      <c r="M57" s="41">
        <f>M46+Q46+U46+M47+Q47+U47+K50+O50+S50</f>
        <v>115</v>
      </c>
      <c r="N57" s="58">
        <v>3</v>
      </c>
    </row>
    <row r="58" spans="1:23" ht="15.75" customHeight="1">
      <c r="F58" s="32" t="str">
        <f t="shared" si="4"/>
        <v>3T Naiset</v>
      </c>
      <c r="G58" s="41"/>
      <c r="H58" s="41"/>
      <c r="I58" s="41"/>
      <c r="J58" s="57">
        <f>I46+I48+G49</f>
        <v>1</v>
      </c>
      <c r="K58" s="57">
        <f>G46+G48+I49</f>
        <v>6</v>
      </c>
      <c r="L58" s="41">
        <f>M46+Q46+U46+M48+Q48+U48+K49+O49+S49</f>
        <v>97</v>
      </c>
      <c r="M58" s="41">
        <f>K46+O46+S46+K48+O48+S48+M49+Q49+U49</f>
        <v>132</v>
      </c>
      <c r="N58" s="58">
        <v>1</v>
      </c>
    </row>
    <row r="59" spans="1:23" ht="15.75" customHeight="1">
      <c r="B59" s="32"/>
      <c r="C59" s="28"/>
    </row>
    <row r="60" spans="1:23" ht="15.75" customHeight="1">
      <c r="A60" s="26"/>
      <c r="B60" s="55"/>
      <c r="C60" s="5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</row>
    <row r="61" spans="1:23" ht="15.75" customHeight="1">
      <c r="A61" s="23"/>
      <c r="B61" s="28" t="s">
        <v>85</v>
      </c>
      <c r="C61" s="28"/>
      <c r="D61" s="69" t="s">
        <v>86</v>
      </c>
      <c r="G61" s="71" t="s">
        <v>87</v>
      </c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73"/>
      <c r="T61" s="23"/>
      <c r="U61" s="23"/>
      <c r="V61" s="23"/>
      <c r="W61" s="23"/>
    </row>
    <row r="62" spans="1:23" ht="15.75" customHeight="1">
      <c r="C62" s="28"/>
      <c r="D62" s="74" t="s">
        <v>18</v>
      </c>
      <c r="G62" s="75" t="s">
        <v>88</v>
      </c>
      <c r="S62" s="76"/>
    </row>
    <row r="63" spans="1:23" ht="15.75" customHeight="1">
      <c r="B63" s="30" t="s">
        <v>89</v>
      </c>
      <c r="D63" s="77" t="s">
        <v>23</v>
      </c>
      <c r="G63" s="75" t="s">
        <v>90</v>
      </c>
      <c r="S63" s="76"/>
    </row>
    <row r="64" spans="1:23" ht="15.75" customHeight="1">
      <c r="D64" s="77" t="s">
        <v>26</v>
      </c>
      <c r="G64" s="75"/>
      <c r="S64" s="76"/>
    </row>
    <row r="65" spans="1:23" ht="15.75" customHeight="1">
      <c r="D65" s="77" t="s">
        <v>16</v>
      </c>
      <c r="G65" s="75" t="s">
        <v>91</v>
      </c>
      <c r="S65" s="76"/>
    </row>
    <row r="66" spans="1:23" ht="15.75" customHeight="1">
      <c r="D66" s="77" t="s">
        <v>92</v>
      </c>
      <c r="G66" s="78" t="s">
        <v>93</v>
      </c>
      <c r="S66" s="76"/>
    </row>
    <row r="67" spans="1:23" ht="15.75" customHeight="1">
      <c r="D67" s="77" t="s">
        <v>94</v>
      </c>
      <c r="G67" s="79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8"/>
    </row>
    <row r="68" spans="1:23" ht="15.75" customHeight="1">
      <c r="D68" s="80" t="s">
        <v>95</v>
      </c>
    </row>
    <row r="69" spans="1:23" ht="15.75" customHeight="1"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</row>
    <row r="70" spans="1:23" ht="15.75" customHeight="1">
      <c r="A70" s="30" t="s">
        <v>31</v>
      </c>
      <c r="B70" s="32" t="s">
        <v>39</v>
      </c>
      <c r="C70" s="28" t="s">
        <v>45</v>
      </c>
      <c r="G70" s="33"/>
      <c r="H70" s="34" t="s">
        <v>49</v>
      </c>
      <c r="I70" s="33"/>
      <c r="J70" s="3"/>
      <c r="K70" s="36"/>
      <c r="L70" s="37" t="s">
        <v>67</v>
      </c>
      <c r="M70" s="38"/>
      <c r="N70" s="3"/>
      <c r="O70" s="36"/>
      <c r="P70" s="37" t="s">
        <v>68</v>
      </c>
      <c r="Q70" s="38"/>
      <c r="R70" s="3"/>
      <c r="S70" s="36"/>
      <c r="T70" s="37" t="s">
        <v>69</v>
      </c>
      <c r="U70" s="38"/>
    </row>
    <row r="71" spans="1:23" ht="15.75" customHeight="1">
      <c r="A71" s="39">
        <v>19</v>
      </c>
      <c r="B71" s="81" t="s">
        <v>96</v>
      </c>
      <c r="C71" s="40">
        <v>1</v>
      </c>
      <c r="D71" s="82" t="str">
        <f>D61</f>
        <v>Hämeen hitaimmat</v>
      </c>
      <c r="E71" s="28" t="s">
        <v>70</v>
      </c>
      <c r="F71" s="39" t="str">
        <f t="shared" ref="F71:F72" si="5">D66</f>
        <v>Salen lento</v>
      </c>
      <c r="G71" s="42">
        <v>2</v>
      </c>
      <c r="H71" s="43" t="s">
        <v>70</v>
      </c>
      <c r="I71" s="44">
        <v>1</v>
      </c>
      <c r="K71" s="45">
        <v>21</v>
      </c>
      <c r="L71" s="46" t="s">
        <v>70</v>
      </c>
      <c r="M71" s="47">
        <v>17</v>
      </c>
      <c r="N71" s="23"/>
      <c r="O71" s="45">
        <v>20</v>
      </c>
      <c r="P71" s="46" t="s">
        <v>70</v>
      </c>
      <c r="Q71" s="47">
        <v>21</v>
      </c>
      <c r="R71" s="23"/>
      <c r="S71" s="45">
        <v>8</v>
      </c>
      <c r="T71" s="46" t="s">
        <v>70</v>
      </c>
      <c r="U71" s="47">
        <v>7</v>
      </c>
    </row>
    <row r="72" spans="1:23" ht="15.75" customHeight="1">
      <c r="A72" s="39">
        <v>20</v>
      </c>
      <c r="B72" s="81" t="s">
        <v>96</v>
      </c>
      <c r="C72" s="40">
        <v>2</v>
      </c>
      <c r="D72" s="82" t="str">
        <f>D63</f>
        <v>Veljet ja Helena</v>
      </c>
      <c r="E72" s="28" t="s">
        <v>70</v>
      </c>
      <c r="F72" s="39" t="str">
        <f t="shared" si="5"/>
        <v>Team Vakina</v>
      </c>
      <c r="G72" s="48">
        <v>2</v>
      </c>
      <c r="H72" s="43" t="s">
        <v>70</v>
      </c>
      <c r="I72" s="44">
        <v>0</v>
      </c>
      <c r="K72" s="49">
        <v>21</v>
      </c>
      <c r="L72" s="50" t="s">
        <v>70</v>
      </c>
      <c r="M72" s="47">
        <v>4</v>
      </c>
      <c r="N72" s="23"/>
      <c r="O72" s="49">
        <v>21</v>
      </c>
      <c r="P72" s="50" t="s">
        <v>70</v>
      </c>
      <c r="Q72" s="47">
        <v>6</v>
      </c>
      <c r="R72" s="23"/>
      <c r="S72" s="49"/>
      <c r="T72" s="50" t="s">
        <v>70</v>
      </c>
      <c r="U72" s="47"/>
    </row>
    <row r="73" spans="1:23" ht="15.75" customHeight="1">
      <c r="A73" s="39">
        <v>21</v>
      </c>
      <c r="B73" s="81" t="s">
        <v>97</v>
      </c>
      <c r="C73" s="40">
        <v>1</v>
      </c>
      <c r="D73" s="82" t="str">
        <f>D65</f>
        <v>Elo</v>
      </c>
      <c r="E73" s="28" t="s">
        <v>70</v>
      </c>
      <c r="F73" s="39" t="str">
        <f>D62</f>
        <v>Siiderihait</v>
      </c>
      <c r="G73" s="48">
        <v>2</v>
      </c>
      <c r="H73" s="43" t="s">
        <v>70</v>
      </c>
      <c r="I73" s="44">
        <v>0</v>
      </c>
      <c r="K73" s="49">
        <v>21</v>
      </c>
      <c r="L73" s="50" t="s">
        <v>70</v>
      </c>
      <c r="M73" s="47">
        <v>15</v>
      </c>
      <c r="N73" s="23"/>
      <c r="O73" s="49">
        <v>21</v>
      </c>
      <c r="P73" s="50" t="s">
        <v>70</v>
      </c>
      <c r="Q73" s="47">
        <v>6</v>
      </c>
      <c r="R73" s="23"/>
      <c r="S73" s="49"/>
      <c r="T73" s="50" t="s">
        <v>70</v>
      </c>
      <c r="U73" s="47"/>
    </row>
    <row r="74" spans="1:23" ht="15.75" customHeight="1">
      <c r="A74" s="39">
        <v>22</v>
      </c>
      <c r="B74" s="81" t="s">
        <v>97</v>
      </c>
      <c r="C74" s="41">
        <v>2</v>
      </c>
      <c r="D74" s="82" t="str">
        <f>D64</f>
        <v>Hurmaavat Kimalaiset</v>
      </c>
      <c r="E74" s="28" t="s">
        <v>70</v>
      </c>
      <c r="F74" s="39" t="str">
        <f>D68</f>
        <v>Hankasalmen hyökkäys</v>
      </c>
      <c r="G74" s="48">
        <v>1</v>
      </c>
      <c r="H74" s="51" t="s">
        <v>70</v>
      </c>
      <c r="I74" s="44">
        <v>2</v>
      </c>
      <c r="K74" s="49">
        <v>11</v>
      </c>
      <c r="L74" s="50" t="s">
        <v>70</v>
      </c>
      <c r="M74" s="47">
        <v>21</v>
      </c>
      <c r="N74" s="23"/>
      <c r="O74" s="49">
        <v>19</v>
      </c>
      <c r="P74" s="50" t="s">
        <v>70</v>
      </c>
      <c r="Q74" s="47">
        <v>21</v>
      </c>
      <c r="R74" s="23"/>
      <c r="S74" s="49">
        <v>6</v>
      </c>
      <c r="T74" s="50" t="s">
        <v>70</v>
      </c>
      <c r="U74" s="47">
        <v>8</v>
      </c>
      <c r="W74" t="s">
        <v>0</v>
      </c>
    </row>
    <row r="75" spans="1:23" ht="15.75" customHeight="1">
      <c r="B75" s="40"/>
      <c r="C75" s="40"/>
      <c r="E75" s="3"/>
    </row>
    <row r="76" spans="1:23" ht="15.75" customHeight="1">
      <c r="A76" s="30"/>
      <c r="B76" s="40"/>
      <c r="C76" s="40"/>
      <c r="E76" s="3"/>
      <c r="G76" s="33"/>
      <c r="H76" s="34" t="s">
        <v>49</v>
      </c>
      <c r="I76" s="33"/>
      <c r="J76" s="3"/>
      <c r="K76" s="36"/>
      <c r="L76" s="37" t="s">
        <v>67</v>
      </c>
      <c r="M76" s="38"/>
      <c r="N76" s="3"/>
      <c r="O76" s="36"/>
      <c r="P76" s="37" t="s">
        <v>68</v>
      </c>
      <c r="Q76" s="38"/>
      <c r="R76" s="3"/>
      <c r="S76" s="36"/>
      <c r="T76" s="37" t="s">
        <v>69</v>
      </c>
      <c r="U76" s="38"/>
    </row>
    <row r="77" spans="1:23" ht="15.75" customHeight="1">
      <c r="A77" s="39">
        <v>23</v>
      </c>
      <c r="B77" s="81" t="s">
        <v>98</v>
      </c>
      <c r="C77" s="41">
        <v>1</v>
      </c>
      <c r="D77" s="85" t="s">
        <v>86</v>
      </c>
      <c r="E77" s="28" t="s">
        <v>70</v>
      </c>
      <c r="F77" s="39" t="s">
        <v>23</v>
      </c>
      <c r="G77" s="42">
        <v>2</v>
      </c>
      <c r="H77" s="43" t="s">
        <v>70</v>
      </c>
      <c r="I77" s="44">
        <v>1</v>
      </c>
      <c r="K77" s="45">
        <v>10</v>
      </c>
      <c r="L77" s="46" t="s">
        <v>70</v>
      </c>
      <c r="M77" s="47">
        <v>21</v>
      </c>
      <c r="N77" s="23"/>
      <c r="O77" s="45">
        <v>21</v>
      </c>
      <c r="P77" s="46" t="s">
        <v>70</v>
      </c>
      <c r="Q77" s="47">
        <v>16</v>
      </c>
      <c r="R77" s="23"/>
      <c r="S77" s="45">
        <v>8</v>
      </c>
      <c r="T77" s="46" t="s">
        <v>70</v>
      </c>
      <c r="U77" s="47">
        <v>4</v>
      </c>
    </row>
    <row r="78" spans="1:23" ht="15.75" customHeight="1">
      <c r="A78" s="39">
        <v>24</v>
      </c>
      <c r="B78" s="81" t="s">
        <v>98</v>
      </c>
      <c r="C78" s="41">
        <v>2</v>
      </c>
      <c r="D78" s="85" t="s">
        <v>16</v>
      </c>
      <c r="E78" s="28" t="s">
        <v>70</v>
      </c>
      <c r="F78" s="39" t="s">
        <v>95</v>
      </c>
      <c r="G78" s="48">
        <v>0</v>
      </c>
      <c r="H78" s="43" t="s">
        <v>70</v>
      </c>
      <c r="I78" s="44">
        <v>2</v>
      </c>
      <c r="K78" s="49">
        <v>15</v>
      </c>
      <c r="L78" s="50" t="s">
        <v>70</v>
      </c>
      <c r="M78" s="47">
        <v>21</v>
      </c>
      <c r="N78" s="23"/>
      <c r="O78" s="49">
        <v>20</v>
      </c>
      <c r="P78" s="50" t="s">
        <v>70</v>
      </c>
      <c r="Q78" s="47">
        <v>21</v>
      </c>
      <c r="R78" s="23"/>
      <c r="S78" s="49"/>
      <c r="T78" s="50" t="s">
        <v>70</v>
      </c>
      <c r="U78" s="47"/>
    </row>
    <row r="79" spans="1:23" ht="15.75" customHeight="1">
      <c r="A79" s="39">
        <v>25</v>
      </c>
      <c r="B79" s="81" t="s">
        <v>99</v>
      </c>
      <c r="C79" s="41">
        <v>1</v>
      </c>
      <c r="D79" s="85" t="s">
        <v>92</v>
      </c>
      <c r="E79" s="28" t="s">
        <v>70</v>
      </c>
      <c r="F79" s="39" t="s">
        <v>94</v>
      </c>
      <c r="G79" s="48">
        <v>2</v>
      </c>
      <c r="H79" s="43" t="s">
        <v>70</v>
      </c>
      <c r="I79" s="44">
        <v>0</v>
      </c>
      <c r="K79" s="49">
        <v>21</v>
      </c>
      <c r="L79" s="50" t="s">
        <v>70</v>
      </c>
      <c r="M79" s="47">
        <v>10</v>
      </c>
      <c r="N79" s="23"/>
      <c r="O79" s="49">
        <v>21</v>
      </c>
      <c r="P79" s="50" t="s">
        <v>70</v>
      </c>
      <c r="Q79" s="47">
        <v>5</v>
      </c>
      <c r="R79" s="23"/>
      <c r="S79" s="49"/>
      <c r="T79" s="50" t="s">
        <v>70</v>
      </c>
      <c r="U79" s="47"/>
    </row>
    <row r="80" spans="1:23" ht="15.75" customHeight="1">
      <c r="A80" s="39">
        <v>26</v>
      </c>
      <c r="B80" s="81" t="s">
        <v>99</v>
      </c>
      <c r="C80" s="41">
        <v>2</v>
      </c>
      <c r="D80" s="85" t="s">
        <v>18</v>
      </c>
      <c r="E80" s="28" t="s">
        <v>70</v>
      </c>
      <c r="F80" s="39" t="s">
        <v>100</v>
      </c>
      <c r="G80" s="48">
        <v>2</v>
      </c>
      <c r="H80" s="51" t="s">
        <v>70</v>
      </c>
      <c r="I80" s="44">
        <v>1</v>
      </c>
      <c r="K80" s="49">
        <v>20</v>
      </c>
      <c r="L80" s="50" t="s">
        <v>70</v>
      </c>
      <c r="M80" s="47">
        <v>21</v>
      </c>
      <c r="N80" s="23"/>
      <c r="O80" s="49">
        <v>21</v>
      </c>
      <c r="P80" s="50" t="s">
        <v>70</v>
      </c>
      <c r="Q80" s="47">
        <v>9</v>
      </c>
      <c r="R80" s="23"/>
      <c r="S80" s="49">
        <v>8</v>
      </c>
      <c r="T80" s="50" t="s">
        <v>70</v>
      </c>
      <c r="U80" s="47">
        <v>6</v>
      </c>
    </row>
    <row r="81" spans="1:22" ht="15.75" customHeight="1">
      <c r="E81" s="3"/>
    </row>
    <row r="82" spans="1:22" ht="15.75" customHeight="1">
      <c r="C82" s="3" t="s">
        <v>45</v>
      </c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22" ht="15.75" customHeight="1">
      <c r="A83" s="3" t="s">
        <v>101</v>
      </c>
      <c r="V83" s="39"/>
    </row>
    <row r="84" spans="1:22" ht="15.75" customHeight="1">
      <c r="A84" s="19">
        <v>27</v>
      </c>
      <c r="B84" s="81" t="s">
        <v>102</v>
      </c>
      <c r="C84" s="40">
        <v>1</v>
      </c>
      <c r="D84" s="85" t="s">
        <v>94</v>
      </c>
      <c r="E84" s="40" t="s">
        <v>70</v>
      </c>
      <c r="F84" s="19" t="s">
        <v>26</v>
      </c>
      <c r="G84" s="48">
        <v>0</v>
      </c>
      <c r="H84" s="43" t="s">
        <v>70</v>
      </c>
      <c r="I84" s="44">
        <v>2</v>
      </c>
      <c r="K84" s="49">
        <v>3</v>
      </c>
      <c r="L84" s="70" t="s">
        <v>70</v>
      </c>
      <c r="M84" s="47">
        <v>21</v>
      </c>
      <c r="N84" s="23"/>
      <c r="O84" s="49">
        <v>11</v>
      </c>
      <c r="P84" s="70" t="s">
        <v>70</v>
      </c>
      <c r="Q84" s="47">
        <v>21</v>
      </c>
      <c r="R84" s="23"/>
      <c r="S84" s="49"/>
      <c r="T84" s="70" t="s">
        <v>70</v>
      </c>
      <c r="U84" s="47"/>
    </row>
    <row r="85" spans="1:22" ht="15.75" customHeight="1">
      <c r="A85" s="52" t="s">
        <v>103</v>
      </c>
      <c r="B85" s="32"/>
      <c r="C85" s="40"/>
      <c r="D85" s="87"/>
      <c r="E85" s="28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</row>
    <row r="86" spans="1:22" ht="15.75" customHeight="1">
      <c r="A86" s="39">
        <v>28</v>
      </c>
      <c r="B86" s="81" t="s">
        <v>102</v>
      </c>
      <c r="C86" s="40">
        <v>2</v>
      </c>
      <c r="D86" s="85" t="s">
        <v>92</v>
      </c>
      <c r="E86" s="28" t="s">
        <v>70</v>
      </c>
      <c r="F86" s="19" t="s">
        <v>18</v>
      </c>
      <c r="G86" s="48">
        <v>2</v>
      </c>
      <c r="H86" s="43" t="s">
        <v>70</v>
      </c>
      <c r="I86" s="44">
        <v>0</v>
      </c>
      <c r="K86" s="49">
        <v>21</v>
      </c>
      <c r="L86" s="70" t="s">
        <v>70</v>
      </c>
      <c r="M86" s="47">
        <v>18</v>
      </c>
      <c r="N86" s="23"/>
      <c r="O86" s="49">
        <v>21</v>
      </c>
      <c r="P86" s="70" t="s">
        <v>70</v>
      </c>
      <c r="Q86" s="47">
        <v>17</v>
      </c>
      <c r="R86" s="23"/>
      <c r="S86" s="49"/>
      <c r="T86" s="70" t="s">
        <v>70</v>
      </c>
      <c r="U86" s="47"/>
    </row>
    <row r="87" spans="1:22" ht="15.75" customHeight="1">
      <c r="A87" s="52" t="s">
        <v>104</v>
      </c>
      <c r="B87" s="32"/>
      <c r="C87" s="40"/>
      <c r="D87" s="87"/>
      <c r="E87" s="28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</row>
    <row r="88" spans="1:22" ht="15.75" customHeight="1">
      <c r="A88" s="39">
        <v>29</v>
      </c>
      <c r="B88" s="81" t="s">
        <v>105</v>
      </c>
      <c r="C88" s="40">
        <v>1</v>
      </c>
      <c r="D88" s="85" t="s">
        <v>23</v>
      </c>
      <c r="E88" s="40" t="s">
        <v>70</v>
      </c>
      <c r="F88" s="19" t="s">
        <v>16</v>
      </c>
      <c r="G88" s="48">
        <v>2</v>
      </c>
      <c r="H88" s="43" t="s">
        <v>70</v>
      </c>
      <c r="I88" s="44">
        <v>0</v>
      </c>
      <c r="K88" s="49">
        <v>21</v>
      </c>
      <c r="L88" s="70" t="s">
        <v>70</v>
      </c>
      <c r="M88" s="47">
        <v>10</v>
      </c>
      <c r="N88" s="23"/>
      <c r="O88" s="49">
        <v>21</v>
      </c>
      <c r="P88" s="70" t="s">
        <v>70</v>
      </c>
      <c r="Q88" s="47">
        <v>12</v>
      </c>
      <c r="R88" s="23"/>
      <c r="S88" s="49"/>
      <c r="T88" s="70" t="s">
        <v>70</v>
      </c>
      <c r="U88" s="47"/>
    </row>
    <row r="89" spans="1:22" ht="15.75" customHeight="1">
      <c r="A89" s="52" t="s">
        <v>106</v>
      </c>
      <c r="B89" s="32"/>
      <c r="C89" s="40"/>
      <c r="D89" s="87"/>
      <c r="E89" s="28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</row>
    <row r="90" spans="1:22" ht="15.75" customHeight="1">
      <c r="A90" s="41">
        <v>30</v>
      </c>
      <c r="B90" s="81" t="s">
        <v>105</v>
      </c>
      <c r="C90" s="28">
        <v>2</v>
      </c>
      <c r="D90" s="85" t="s">
        <v>86</v>
      </c>
      <c r="E90" s="28" t="s">
        <v>70</v>
      </c>
      <c r="F90" s="19" t="s">
        <v>95</v>
      </c>
      <c r="G90" s="48">
        <v>2</v>
      </c>
      <c r="H90" s="43" t="s">
        <v>70</v>
      </c>
      <c r="I90" s="44">
        <v>0</v>
      </c>
      <c r="K90" s="49">
        <v>21</v>
      </c>
      <c r="L90" s="70" t="s">
        <v>70</v>
      </c>
      <c r="M90" s="47">
        <v>17</v>
      </c>
      <c r="N90" s="23"/>
      <c r="O90" s="49">
        <v>21</v>
      </c>
      <c r="P90" s="70" t="s">
        <v>70</v>
      </c>
      <c r="Q90" s="47">
        <v>19</v>
      </c>
      <c r="R90" s="23"/>
      <c r="S90" s="49"/>
      <c r="T90" s="70" t="s">
        <v>70</v>
      </c>
      <c r="U90" s="47"/>
    </row>
    <row r="91" spans="1:22" ht="15.75" customHeight="1">
      <c r="E91" s="3"/>
    </row>
    <row r="92" spans="1:22" ht="15.75" customHeight="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</row>
    <row r="93" spans="1:22" ht="15.75" customHeight="1">
      <c r="A93" s="30" t="s">
        <v>107</v>
      </c>
      <c r="E93" s="88" t="s">
        <v>108</v>
      </c>
      <c r="F93" s="89"/>
    </row>
    <row r="94" spans="1:22" ht="15.75" customHeight="1">
      <c r="E94" s="90" t="s">
        <v>8</v>
      </c>
      <c r="F94" s="73"/>
    </row>
    <row r="95" spans="1:22" ht="15.75" customHeight="1">
      <c r="E95" s="90" t="s">
        <v>19</v>
      </c>
      <c r="F95" s="76"/>
    </row>
    <row r="96" spans="1:22" ht="15.75" customHeight="1">
      <c r="E96" s="90" t="s">
        <v>109</v>
      </c>
      <c r="F96" s="76"/>
    </row>
    <row r="97" spans="1:21" ht="15.75" customHeight="1">
      <c r="E97" s="91" t="s">
        <v>25</v>
      </c>
      <c r="F97" s="8"/>
    </row>
    <row r="98" spans="1:21" ht="15.75" customHeight="1">
      <c r="B98" s="28"/>
      <c r="C98" s="28"/>
      <c r="E98" s="28"/>
    </row>
    <row r="99" spans="1:21" ht="15.75" customHeight="1">
      <c r="A99" s="30" t="s">
        <v>31</v>
      </c>
      <c r="B99" s="32" t="s">
        <v>39</v>
      </c>
      <c r="C99" s="28" t="s">
        <v>45</v>
      </c>
      <c r="G99" s="33"/>
      <c r="H99" s="34" t="s">
        <v>49</v>
      </c>
      <c r="I99" s="33"/>
      <c r="J99" s="3"/>
      <c r="K99" s="36"/>
      <c r="L99" s="37" t="s">
        <v>67</v>
      </c>
      <c r="M99" s="38"/>
      <c r="N99" s="3"/>
      <c r="O99" s="36"/>
      <c r="P99" s="37" t="s">
        <v>68</v>
      </c>
      <c r="Q99" s="38"/>
      <c r="R99" s="3"/>
      <c r="S99" s="36"/>
      <c r="T99" s="37" t="s">
        <v>69</v>
      </c>
      <c r="U99" s="38"/>
    </row>
    <row r="100" spans="1:21" ht="15.75" customHeight="1">
      <c r="A100" s="39">
        <v>31</v>
      </c>
      <c r="B100" s="92">
        <v>0.44444444444444448</v>
      </c>
      <c r="C100" s="40">
        <v>1</v>
      </c>
      <c r="D100" s="82" t="str">
        <f>E94</f>
        <v>Hillittömät Kurvit</v>
      </c>
      <c r="E100" s="28" t="s">
        <v>70</v>
      </c>
      <c r="F100" s="39" t="str">
        <f t="shared" ref="F100:F101" si="6">E95</f>
        <v>NaMut</v>
      </c>
      <c r="G100" s="42">
        <v>2</v>
      </c>
      <c r="H100" s="43" t="s">
        <v>70</v>
      </c>
      <c r="I100" s="44">
        <v>0</v>
      </c>
      <c r="K100" s="45">
        <v>21</v>
      </c>
      <c r="L100" s="46" t="s">
        <v>70</v>
      </c>
      <c r="M100" s="47">
        <v>5</v>
      </c>
      <c r="N100" s="23"/>
      <c r="O100" s="45">
        <v>21</v>
      </c>
      <c r="P100" s="46" t="s">
        <v>70</v>
      </c>
      <c r="Q100" s="47">
        <v>10</v>
      </c>
      <c r="R100" s="23"/>
      <c r="S100" s="45"/>
      <c r="T100" s="46" t="s">
        <v>70</v>
      </c>
      <c r="U100" s="47"/>
    </row>
    <row r="101" spans="1:21" ht="15.75" customHeight="1">
      <c r="A101" s="39">
        <v>32</v>
      </c>
      <c r="B101" s="92">
        <v>0.44444444444444448</v>
      </c>
      <c r="C101" s="40">
        <v>2</v>
      </c>
      <c r="D101" s="82" t="str">
        <f>E97</f>
        <v>Team Toleranssi</v>
      </c>
      <c r="E101" s="28" t="s">
        <v>70</v>
      </c>
      <c r="F101" s="39" t="str">
        <f t="shared" si="6"/>
        <v>3T-Naiset</v>
      </c>
      <c r="G101" s="48">
        <v>0</v>
      </c>
      <c r="H101" s="43" t="s">
        <v>70</v>
      </c>
      <c r="I101" s="44">
        <v>2</v>
      </c>
      <c r="K101" s="49">
        <v>9</v>
      </c>
      <c r="L101" s="50" t="s">
        <v>70</v>
      </c>
      <c r="M101" s="47">
        <v>21</v>
      </c>
      <c r="N101" s="23"/>
      <c r="O101" s="49">
        <v>7</v>
      </c>
      <c r="P101" s="50" t="s">
        <v>70</v>
      </c>
      <c r="Q101" s="47">
        <v>21</v>
      </c>
      <c r="R101" s="23"/>
      <c r="S101" s="49"/>
      <c r="T101" s="50" t="s">
        <v>70</v>
      </c>
      <c r="U101" s="47"/>
    </row>
    <row r="102" spans="1:21" ht="15.75" customHeight="1">
      <c r="A102" s="39">
        <v>33</v>
      </c>
      <c r="B102" s="81" t="s">
        <v>110</v>
      </c>
      <c r="C102" s="40">
        <v>1</v>
      </c>
      <c r="D102" s="82" t="str">
        <f>E97</f>
        <v>Team Toleranssi</v>
      </c>
      <c r="E102" s="28" t="s">
        <v>70</v>
      </c>
      <c r="F102" s="39" t="str">
        <f>E94</f>
        <v>Hillittömät Kurvit</v>
      </c>
      <c r="G102" s="48">
        <v>1</v>
      </c>
      <c r="H102" s="43" t="s">
        <v>70</v>
      </c>
      <c r="I102" s="44">
        <v>2</v>
      </c>
      <c r="K102" s="49">
        <v>18</v>
      </c>
      <c r="L102" s="50" t="s">
        <v>70</v>
      </c>
      <c r="M102" s="47">
        <v>21</v>
      </c>
      <c r="N102" s="23"/>
      <c r="O102" s="49">
        <v>21</v>
      </c>
      <c r="P102" s="50" t="s">
        <v>70</v>
      </c>
      <c r="Q102" s="47">
        <v>7</v>
      </c>
      <c r="R102" s="23"/>
      <c r="S102" s="49">
        <v>7</v>
      </c>
      <c r="T102" s="50" t="s">
        <v>70</v>
      </c>
      <c r="U102" s="47">
        <v>8</v>
      </c>
    </row>
    <row r="103" spans="1:21" ht="15.75" customHeight="1">
      <c r="A103" s="39">
        <v>34</v>
      </c>
      <c r="B103" s="81" t="s">
        <v>110</v>
      </c>
      <c r="C103" s="40">
        <v>2</v>
      </c>
      <c r="D103" s="82" t="str">
        <f t="shared" ref="D103:D104" si="7">E95</f>
        <v>NaMut</v>
      </c>
      <c r="E103" s="28" t="s">
        <v>70</v>
      </c>
      <c r="F103" s="39" t="str">
        <f>E96</f>
        <v>3T-Naiset</v>
      </c>
      <c r="G103" s="48">
        <v>0</v>
      </c>
      <c r="H103" s="43" t="s">
        <v>70</v>
      </c>
      <c r="I103" s="44">
        <v>2</v>
      </c>
      <c r="K103" s="49">
        <v>16</v>
      </c>
      <c r="L103" s="50" t="s">
        <v>70</v>
      </c>
      <c r="M103" s="47">
        <v>21</v>
      </c>
      <c r="N103" s="23"/>
      <c r="O103" s="49">
        <v>18</v>
      </c>
      <c r="P103" s="50" t="s">
        <v>70</v>
      </c>
      <c r="Q103" s="47">
        <v>21</v>
      </c>
      <c r="R103" s="23"/>
      <c r="S103" s="49"/>
      <c r="T103" s="50" t="s">
        <v>70</v>
      </c>
      <c r="U103" s="47"/>
    </row>
    <row r="104" spans="1:21" ht="15.75" customHeight="1">
      <c r="A104" s="39">
        <v>35</v>
      </c>
      <c r="B104" s="81" t="s">
        <v>111</v>
      </c>
      <c r="C104" s="40">
        <v>1</v>
      </c>
      <c r="D104" s="87" t="str">
        <f t="shared" si="7"/>
        <v>3T-Naiset</v>
      </c>
      <c r="E104" s="28" t="s">
        <v>70</v>
      </c>
      <c r="F104" s="39" t="str">
        <f>E94</f>
        <v>Hillittömät Kurvit</v>
      </c>
      <c r="G104" s="48">
        <v>2</v>
      </c>
      <c r="H104" s="51" t="s">
        <v>70</v>
      </c>
      <c r="I104" s="44">
        <v>0</v>
      </c>
      <c r="K104" s="49">
        <v>21</v>
      </c>
      <c r="L104" s="50" t="s">
        <v>70</v>
      </c>
      <c r="M104" s="47">
        <v>2</v>
      </c>
      <c r="N104" s="23"/>
      <c r="O104" s="49">
        <v>21</v>
      </c>
      <c r="P104" s="50" t="s">
        <v>70</v>
      </c>
      <c r="Q104" s="47">
        <v>10</v>
      </c>
      <c r="R104" s="23"/>
      <c r="S104" s="49"/>
      <c r="T104" s="50" t="s">
        <v>70</v>
      </c>
      <c r="U104" s="47"/>
    </row>
    <row r="105" spans="1:21" ht="15.75" customHeight="1">
      <c r="A105" s="39">
        <v>36</v>
      </c>
      <c r="B105" s="81" t="s">
        <v>111</v>
      </c>
      <c r="C105" s="40">
        <v>2</v>
      </c>
      <c r="D105" s="87" t="str">
        <f>E95</f>
        <v>NaMut</v>
      </c>
      <c r="E105" s="28" t="s">
        <v>70</v>
      </c>
      <c r="F105" s="39" t="str">
        <f>E97</f>
        <v>Team Toleranssi</v>
      </c>
      <c r="G105" s="48">
        <v>2</v>
      </c>
      <c r="H105" s="43" t="s">
        <v>70</v>
      </c>
      <c r="I105" s="44">
        <v>1</v>
      </c>
      <c r="K105" s="49">
        <v>19</v>
      </c>
      <c r="L105" s="50" t="s">
        <v>70</v>
      </c>
      <c r="M105" s="47">
        <v>21</v>
      </c>
      <c r="N105" s="23"/>
      <c r="O105" s="49">
        <v>21</v>
      </c>
      <c r="P105" s="50" t="s">
        <v>70</v>
      </c>
      <c r="Q105" s="47">
        <v>10</v>
      </c>
      <c r="R105" s="23"/>
      <c r="S105" s="49">
        <v>8</v>
      </c>
      <c r="T105" s="50" t="s">
        <v>70</v>
      </c>
      <c r="U105" s="47">
        <v>0</v>
      </c>
    </row>
    <row r="106" spans="1:21" ht="15.75" customHeight="1">
      <c r="A106" s="39"/>
      <c r="E106" s="3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</row>
    <row r="107" spans="1:21" ht="15.75" customHeight="1">
      <c r="A107" s="39"/>
      <c r="E107" s="3"/>
      <c r="F107" s="52" t="s">
        <v>75</v>
      </c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</row>
    <row r="108" spans="1:21" ht="15.75" customHeight="1">
      <c r="A108" s="32"/>
      <c r="G108" t="s">
        <v>76</v>
      </c>
      <c r="H108" s="19" t="s">
        <v>77</v>
      </c>
      <c r="I108" s="19" t="s">
        <v>78</v>
      </c>
      <c r="J108" t="s">
        <v>79</v>
      </c>
      <c r="K108" t="s">
        <v>80</v>
      </c>
      <c r="L108" t="s">
        <v>81</v>
      </c>
      <c r="M108" t="s">
        <v>82</v>
      </c>
      <c r="N108" s="19" t="s">
        <v>83</v>
      </c>
    </row>
    <row r="109" spans="1:21" ht="15.75" customHeight="1">
      <c r="A109" s="32"/>
      <c r="F109" t="str">
        <f t="shared" ref="F109:F112" si="8">E94</f>
        <v>Hillittömät Kurvit</v>
      </c>
      <c r="G109" s="53"/>
      <c r="H109" s="53"/>
      <c r="I109" s="53"/>
      <c r="J109" s="53">
        <f>G100+I102+I104</f>
        <v>4</v>
      </c>
      <c r="K109" s="53">
        <f>I100+G102+G104</f>
        <v>3</v>
      </c>
      <c r="L109" s="53">
        <f>K100+O100+S100+M102+Q102+U102+M104+Q104+U104</f>
        <v>90</v>
      </c>
      <c r="M109" s="53">
        <f>M100+Q100+U100+K102+O102+S102+K104+O104+S104</f>
        <v>103</v>
      </c>
      <c r="N109" s="54"/>
    </row>
    <row r="110" spans="1:21" ht="15.75" customHeight="1">
      <c r="A110" s="32"/>
      <c r="B110" s="28"/>
      <c r="F110" t="str">
        <f t="shared" si="8"/>
        <v>NaMut</v>
      </c>
      <c r="G110" s="32"/>
      <c r="H110" s="53"/>
      <c r="I110" s="53"/>
      <c r="J110" s="53">
        <f>I100+G103+G105</f>
        <v>2</v>
      </c>
      <c r="K110" s="53">
        <f>G100+I103+I105</f>
        <v>5</v>
      </c>
      <c r="L110" s="53">
        <f>M100+Q100+U100+K103+O103+S103+K105+O105+S105</f>
        <v>97</v>
      </c>
      <c r="M110" s="53">
        <f>K100+O100+S100+M103+Q103+U103+M105+Q105+U105</f>
        <v>115</v>
      </c>
      <c r="N110" s="54"/>
    </row>
    <row r="111" spans="1:21" ht="15.75" customHeight="1">
      <c r="A111" s="32"/>
      <c r="B111" s="32"/>
      <c r="F111" t="str">
        <f t="shared" si="8"/>
        <v>3T-Naiset</v>
      </c>
      <c r="G111" s="53"/>
      <c r="H111" s="53"/>
      <c r="I111" s="53"/>
      <c r="J111" s="53">
        <f>G101+G102+I105</f>
        <v>2</v>
      </c>
      <c r="K111" s="53">
        <f>I101+I102+G105</f>
        <v>6</v>
      </c>
      <c r="L111" s="53">
        <f>K101+O101+S101+K102+O102+S102+M105+Q105+U105</f>
        <v>93</v>
      </c>
      <c r="M111" s="53">
        <f>M101+Q101+U101+M102+Q102+U102+K105+O105+S105</f>
        <v>126</v>
      </c>
      <c r="N111" s="54"/>
    </row>
    <row r="112" spans="1:21" ht="15.75" customHeight="1">
      <c r="A112" s="32"/>
      <c r="F112" t="str">
        <f t="shared" si="8"/>
        <v>Team Toleranssi</v>
      </c>
      <c r="G112" s="53"/>
      <c r="H112" s="53"/>
      <c r="I112" s="53"/>
      <c r="J112" s="53">
        <f>I101+I103+G104</f>
        <v>6</v>
      </c>
      <c r="K112" s="53">
        <f>G101+G103+I104</f>
        <v>0</v>
      </c>
      <c r="L112" s="53">
        <f>M101+Q101+U101+M103+Q103+U103+K104+O104+S104</f>
        <v>126</v>
      </c>
      <c r="M112" s="53">
        <f>K101+O101+S101+K103+O103+S103+M104+Q104+U104</f>
        <v>62</v>
      </c>
      <c r="N112" s="54"/>
    </row>
    <row r="113" spans="2:2" ht="15.75" customHeight="1">
      <c r="B113" s="32"/>
    </row>
    <row r="114" spans="2:2" ht="15.75" customHeight="1"/>
    <row r="115" spans="2:2" ht="15.75" customHeight="1"/>
    <row r="116" spans="2:2" ht="15.75" customHeight="1"/>
    <row r="117" spans="2:2" ht="15.75" customHeight="1"/>
    <row r="118" spans="2:2" ht="15.75" customHeight="1"/>
    <row r="119" spans="2:2" ht="15.75" customHeight="1"/>
    <row r="120" spans="2:2" ht="15.75" customHeight="1"/>
    <row r="121" spans="2:2" ht="15.75" customHeight="1"/>
    <row r="122" spans="2:2" ht="15.75" customHeight="1"/>
    <row r="123" spans="2:2" ht="15.75" customHeight="1"/>
    <row r="124" spans="2:2" ht="15.75" customHeight="1"/>
    <row r="125" spans="2:2" ht="15.75" customHeight="1"/>
    <row r="126" spans="2:2" ht="15.75" customHeight="1"/>
    <row r="127" spans="2:2" ht="15.75" customHeight="1"/>
    <row r="128" spans="2:2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25" right="0.25" top="0.75" bottom="0.75" header="0" footer="0"/>
  <pageSetup paperSize="9" orientation="landscape"/>
  <rowBreaks count="2" manualBreakCount="2">
    <brk id="32" man="1"/>
    <brk id="59" man="1"/>
  </rowBreak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/>
  </sheetViews>
  <sheetFormatPr defaultColWidth="14.44140625" defaultRowHeight="15" customHeight="1"/>
  <cols>
    <col min="1" max="1" width="4.88671875" customWidth="1"/>
    <col min="2" max="2" width="8.6640625" customWidth="1"/>
    <col min="3" max="3" width="8.109375" customWidth="1"/>
    <col min="4" max="4" width="19.6640625" customWidth="1"/>
    <col min="5" max="5" width="3" customWidth="1"/>
    <col min="6" max="6" width="20.6640625" customWidth="1"/>
    <col min="7" max="7" width="4.33203125" customWidth="1"/>
    <col min="8" max="8" width="4.109375" customWidth="1"/>
    <col min="9" max="9" width="4.44140625" customWidth="1"/>
    <col min="10" max="10" width="4.6640625" customWidth="1"/>
    <col min="11" max="11" width="4.44140625" customWidth="1"/>
    <col min="12" max="12" width="3.6640625" customWidth="1"/>
    <col min="13" max="13" width="4.109375" customWidth="1"/>
    <col min="14" max="14" width="3.44140625" customWidth="1"/>
    <col min="15" max="15" width="5.109375" customWidth="1"/>
    <col min="16" max="16" width="3" customWidth="1"/>
    <col min="17" max="17" width="5.6640625" customWidth="1"/>
    <col min="18" max="18" width="3.88671875" customWidth="1"/>
    <col min="19" max="19" width="5.44140625" customWidth="1"/>
    <col min="20" max="20" width="2.88671875" customWidth="1"/>
    <col min="21" max="21" width="5.6640625" customWidth="1"/>
    <col min="22" max="24" width="8.6640625" customWidth="1"/>
  </cols>
  <sheetData>
    <row r="1" spans="1:24" ht="14.4">
      <c r="A1" s="2" t="s">
        <v>0</v>
      </c>
      <c r="B1" s="3"/>
      <c r="D1" s="4" t="s">
        <v>1</v>
      </c>
      <c r="E1" s="4" t="s">
        <v>2</v>
      </c>
      <c r="F1" s="5"/>
      <c r="G1" s="4" t="s">
        <v>3</v>
      </c>
      <c r="H1" s="6"/>
      <c r="I1" s="6"/>
      <c r="J1" s="8"/>
      <c r="K1" s="4" t="s">
        <v>4</v>
      </c>
      <c r="L1" s="6"/>
      <c r="M1" s="9"/>
      <c r="N1" s="8"/>
      <c r="O1" s="4" t="s">
        <v>5</v>
      </c>
      <c r="P1" s="6"/>
      <c r="Q1" s="6"/>
      <c r="R1" s="6"/>
    </row>
    <row r="2" spans="1:24" ht="15.6">
      <c r="A2" s="2" t="s">
        <v>7</v>
      </c>
      <c r="B2" s="3"/>
      <c r="D2" s="11" t="s">
        <v>9</v>
      </c>
      <c r="E2" s="13" t="s">
        <v>10</v>
      </c>
      <c r="F2" s="14"/>
      <c r="G2" s="13" t="s">
        <v>13</v>
      </c>
      <c r="H2" s="14"/>
      <c r="I2" s="14"/>
      <c r="J2" s="16"/>
      <c r="K2" s="18" t="s">
        <v>15</v>
      </c>
      <c r="L2" s="20"/>
      <c r="M2" s="14"/>
      <c r="N2" s="16"/>
      <c r="O2" s="22" t="s">
        <v>20</v>
      </c>
      <c r="P2" s="20"/>
      <c r="Q2" s="24"/>
      <c r="R2" s="24"/>
      <c r="S2" s="25"/>
      <c r="X2" s="12"/>
    </row>
    <row r="3" spans="1:24" ht="15.6">
      <c r="A3" s="2" t="s">
        <v>28</v>
      </c>
      <c r="B3" s="3"/>
      <c r="D3" s="11" t="s">
        <v>29</v>
      </c>
      <c r="E3" s="27" t="s">
        <v>30</v>
      </c>
      <c r="F3" s="29"/>
      <c r="G3" s="27" t="s">
        <v>32</v>
      </c>
      <c r="H3" s="20"/>
      <c r="I3" s="20"/>
      <c r="J3" s="16"/>
      <c r="K3" s="18" t="s">
        <v>33</v>
      </c>
      <c r="L3" s="20"/>
      <c r="M3" s="20"/>
      <c r="N3" s="16"/>
      <c r="O3" s="22" t="s">
        <v>34</v>
      </c>
      <c r="P3" s="20"/>
      <c r="Q3" s="24"/>
      <c r="R3" s="24"/>
      <c r="S3" s="25"/>
      <c r="X3" s="12"/>
    </row>
    <row r="4" spans="1:24">
      <c r="D4" s="11" t="s">
        <v>35</v>
      </c>
      <c r="E4" s="27" t="s">
        <v>36</v>
      </c>
      <c r="F4" s="29"/>
      <c r="G4" s="27" t="s">
        <v>37</v>
      </c>
      <c r="H4" s="20"/>
      <c r="I4" s="20"/>
      <c r="J4" s="16"/>
      <c r="K4" s="31" t="s">
        <v>38</v>
      </c>
      <c r="L4" s="20"/>
      <c r="M4" s="20"/>
      <c r="N4" s="16"/>
      <c r="O4" s="22" t="s">
        <v>40</v>
      </c>
      <c r="P4" s="20"/>
      <c r="Q4" s="24"/>
      <c r="R4" s="24"/>
      <c r="S4" s="25"/>
      <c r="X4" s="12"/>
    </row>
    <row r="5" spans="1:24">
      <c r="D5" s="11" t="s">
        <v>41</v>
      </c>
      <c r="E5" s="27" t="s">
        <v>42</v>
      </c>
      <c r="F5" s="29"/>
      <c r="G5" s="27" t="s">
        <v>43</v>
      </c>
      <c r="H5" s="20"/>
      <c r="I5" s="20"/>
      <c r="J5" s="16"/>
      <c r="K5" s="31"/>
      <c r="L5" s="20"/>
      <c r="M5" s="20"/>
      <c r="N5" s="16"/>
      <c r="O5" s="22" t="s">
        <v>44</v>
      </c>
      <c r="P5" s="20"/>
      <c r="Q5" s="24"/>
      <c r="R5" s="24"/>
      <c r="S5" s="25"/>
      <c r="X5" s="12"/>
    </row>
    <row r="6" spans="1:24">
      <c r="X6" s="12"/>
    </row>
    <row r="7" spans="1:24">
      <c r="X7" s="12"/>
    </row>
    <row r="8" spans="1:24" ht="14.4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4" ht="14.4">
      <c r="A9" s="3" t="s">
        <v>1</v>
      </c>
    </row>
    <row r="10" spans="1:24" ht="14.4">
      <c r="B10" s="28"/>
      <c r="C10" s="28"/>
      <c r="E10" s="28"/>
    </row>
    <row r="11" spans="1:24" ht="14.4">
      <c r="A11" s="30" t="s">
        <v>31</v>
      </c>
      <c r="B11" s="32" t="s">
        <v>39</v>
      </c>
      <c r="C11" s="28" t="s">
        <v>45</v>
      </c>
      <c r="G11" s="33"/>
      <c r="H11" s="34" t="s">
        <v>49</v>
      </c>
      <c r="I11" s="33"/>
      <c r="J11" s="3"/>
      <c r="K11" s="36"/>
      <c r="L11" s="37" t="s">
        <v>67</v>
      </c>
      <c r="M11" s="38"/>
      <c r="N11" s="3"/>
      <c r="O11" s="36"/>
      <c r="P11" s="37" t="s">
        <v>68</v>
      </c>
      <c r="Q11" s="38"/>
      <c r="R11" s="3"/>
      <c r="S11" s="36"/>
      <c r="T11" s="37" t="s">
        <v>69</v>
      </c>
      <c r="U11" s="38"/>
    </row>
    <row r="12" spans="1:24" ht="14.4">
      <c r="A12" s="39">
        <v>37</v>
      </c>
      <c r="B12" s="32">
        <v>0.59375</v>
      </c>
      <c r="C12" s="40">
        <v>5</v>
      </c>
      <c r="D12" t="str">
        <f>D2</f>
        <v>Hama</v>
      </c>
      <c r="E12" s="3" t="s">
        <v>70</v>
      </c>
      <c r="F12" s="39" t="str">
        <f t="shared" ref="F12:F13" si="0">D3</f>
        <v>Mikkelin Kittaajat</v>
      </c>
      <c r="G12" s="42">
        <v>2</v>
      </c>
      <c r="H12" s="43" t="s">
        <v>70</v>
      </c>
      <c r="I12" s="44">
        <v>0</v>
      </c>
      <c r="K12" s="45">
        <v>21</v>
      </c>
      <c r="L12" s="46" t="s">
        <v>70</v>
      </c>
      <c r="M12" s="47">
        <v>13</v>
      </c>
      <c r="N12" s="23"/>
      <c r="O12" s="45">
        <v>21</v>
      </c>
      <c r="P12" s="46" t="s">
        <v>70</v>
      </c>
      <c r="Q12" s="47">
        <v>5</v>
      </c>
      <c r="R12" s="23"/>
      <c r="S12" s="45"/>
      <c r="T12" s="46" t="s">
        <v>70</v>
      </c>
      <c r="U12" s="47"/>
    </row>
    <row r="13" spans="1:24" ht="14.4">
      <c r="A13" s="39">
        <v>38</v>
      </c>
      <c r="B13" s="32">
        <v>0.59375</v>
      </c>
      <c r="C13" s="41">
        <v>6</v>
      </c>
      <c r="D13" t="str">
        <f>D5</f>
        <v>FC Lalli</v>
      </c>
      <c r="E13" s="3" t="s">
        <v>70</v>
      </c>
      <c r="F13" s="39" t="str">
        <f t="shared" si="0"/>
        <v>JäätäväKäsi</v>
      </c>
      <c r="G13" s="48">
        <v>0</v>
      </c>
      <c r="H13" s="43" t="s">
        <v>70</v>
      </c>
      <c r="I13" s="44">
        <v>2</v>
      </c>
      <c r="K13" s="49">
        <v>7</v>
      </c>
      <c r="L13" s="50" t="s">
        <v>70</v>
      </c>
      <c r="M13" s="47">
        <v>21</v>
      </c>
      <c r="N13" s="23"/>
      <c r="O13" s="49">
        <v>2</v>
      </c>
      <c r="P13" s="50" t="s">
        <v>70</v>
      </c>
      <c r="Q13" s="47">
        <v>21</v>
      </c>
      <c r="R13" s="23"/>
      <c r="S13" s="49"/>
      <c r="T13" s="50" t="s">
        <v>70</v>
      </c>
      <c r="U13" s="47"/>
    </row>
    <row r="14" spans="1:24" ht="15.6">
      <c r="A14" s="39">
        <v>39</v>
      </c>
      <c r="B14" s="32">
        <v>0.65277777777777779</v>
      </c>
      <c r="C14" s="41">
        <v>5</v>
      </c>
      <c r="D14" t="str">
        <f>D5</f>
        <v>FC Lalli</v>
      </c>
      <c r="E14" s="3" t="s">
        <v>70</v>
      </c>
      <c r="F14" s="39" t="str">
        <f>D2</f>
        <v>Hama</v>
      </c>
      <c r="G14" s="48">
        <v>0</v>
      </c>
      <c r="H14" s="43" t="s">
        <v>70</v>
      </c>
      <c r="I14" s="44">
        <v>2</v>
      </c>
      <c r="K14" s="49">
        <v>17</v>
      </c>
      <c r="L14" s="50" t="s">
        <v>70</v>
      </c>
      <c r="M14" s="47">
        <v>21</v>
      </c>
      <c r="N14" s="23"/>
      <c r="O14" s="49">
        <v>8</v>
      </c>
      <c r="P14" s="50" t="s">
        <v>70</v>
      </c>
      <c r="Q14" s="47">
        <v>21</v>
      </c>
      <c r="R14" s="23"/>
      <c r="S14" s="49"/>
      <c r="T14" s="50" t="s">
        <v>70</v>
      </c>
      <c r="U14" s="47"/>
      <c r="X14" s="12"/>
    </row>
    <row r="15" spans="1:24" ht="15.6">
      <c r="A15" s="39">
        <v>40</v>
      </c>
      <c r="B15" s="32">
        <v>0.65277777777777779</v>
      </c>
      <c r="C15" s="41">
        <v>6</v>
      </c>
      <c r="D15" t="str">
        <f t="shared" ref="D15:D16" si="1">D3</f>
        <v>Mikkelin Kittaajat</v>
      </c>
      <c r="E15" s="3" t="s">
        <v>70</v>
      </c>
      <c r="F15" s="39" t="str">
        <f>D4</f>
        <v>JäätäväKäsi</v>
      </c>
      <c r="G15" s="48">
        <v>1</v>
      </c>
      <c r="H15" s="43" t="s">
        <v>70</v>
      </c>
      <c r="I15" s="44">
        <v>2</v>
      </c>
      <c r="K15" s="49">
        <v>17</v>
      </c>
      <c r="L15" s="50" t="s">
        <v>70</v>
      </c>
      <c r="M15" s="47">
        <v>21</v>
      </c>
      <c r="N15" s="23"/>
      <c r="O15" s="49">
        <v>21</v>
      </c>
      <c r="P15" s="50" t="s">
        <v>70</v>
      </c>
      <c r="Q15" s="47">
        <v>13</v>
      </c>
      <c r="R15" s="23"/>
      <c r="S15" s="49">
        <v>3</v>
      </c>
      <c r="T15" s="50" t="s">
        <v>70</v>
      </c>
      <c r="U15" s="47">
        <v>8</v>
      </c>
      <c r="X15" s="12"/>
    </row>
    <row r="16" spans="1:24" ht="14.4">
      <c r="A16" s="39">
        <v>41</v>
      </c>
      <c r="B16" s="28" t="s">
        <v>72</v>
      </c>
      <c r="C16" s="40">
        <v>5</v>
      </c>
      <c r="D16" s="23" t="str">
        <f t="shared" si="1"/>
        <v>JäätäväKäsi</v>
      </c>
      <c r="E16" s="3" t="s">
        <v>70</v>
      </c>
      <c r="F16" s="39" t="str">
        <f>D2</f>
        <v>Hama</v>
      </c>
      <c r="G16" s="48">
        <v>2</v>
      </c>
      <c r="H16" s="51" t="s">
        <v>70</v>
      </c>
      <c r="I16" s="44">
        <v>1</v>
      </c>
      <c r="K16" s="49">
        <v>20</v>
      </c>
      <c r="L16" s="50" t="s">
        <v>70</v>
      </c>
      <c r="M16" s="47">
        <v>21</v>
      </c>
      <c r="N16" s="23"/>
      <c r="O16" s="49">
        <v>21</v>
      </c>
      <c r="P16" s="50" t="s">
        <v>70</v>
      </c>
      <c r="Q16" s="47">
        <v>20</v>
      </c>
      <c r="R16" s="23"/>
      <c r="S16" s="49">
        <v>8</v>
      </c>
      <c r="T16" s="50" t="s">
        <v>70</v>
      </c>
      <c r="U16" s="47">
        <v>2</v>
      </c>
    </row>
    <row r="17" spans="1:24" ht="15.6">
      <c r="A17" s="39">
        <v>42</v>
      </c>
      <c r="B17" s="28" t="s">
        <v>73</v>
      </c>
      <c r="C17" s="41">
        <v>5</v>
      </c>
      <c r="D17" s="23" t="str">
        <f>D3</f>
        <v>Mikkelin Kittaajat</v>
      </c>
      <c r="E17" s="3" t="s">
        <v>70</v>
      </c>
      <c r="F17" s="39" t="str">
        <f>D5</f>
        <v>FC Lalli</v>
      </c>
      <c r="G17" s="48">
        <v>2</v>
      </c>
      <c r="H17" s="43" t="s">
        <v>70</v>
      </c>
      <c r="I17" s="44">
        <v>0</v>
      </c>
      <c r="K17" s="49">
        <v>21</v>
      </c>
      <c r="L17" s="50" t="s">
        <v>70</v>
      </c>
      <c r="M17" s="47">
        <v>8</v>
      </c>
      <c r="N17" s="23"/>
      <c r="O17" s="49">
        <v>21</v>
      </c>
      <c r="P17" s="50" t="s">
        <v>70</v>
      </c>
      <c r="Q17" s="47">
        <v>13</v>
      </c>
      <c r="R17" s="23"/>
      <c r="S17" s="49"/>
      <c r="T17" s="50" t="s">
        <v>70</v>
      </c>
      <c r="U17" s="47"/>
      <c r="X17" s="12"/>
    </row>
    <row r="18" spans="1:24" ht="15.6">
      <c r="A18" s="39"/>
      <c r="B18" s="28"/>
      <c r="C18" s="41"/>
      <c r="D18" s="23"/>
      <c r="E18" s="3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X18" s="12"/>
    </row>
    <row r="19" spans="1:24" ht="15.75" customHeight="1">
      <c r="A19" s="39"/>
      <c r="B19" s="28"/>
      <c r="C19" s="41"/>
      <c r="D19" s="23"/>
      <c r="E19" s="3"/>
      <c r="F19" s="52" t="s">
        <v>75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</row>
    <row r="20" spans="1:24" ht="15.75" customHeight="1">
      <c r="A20" s="32"/>
      <c r="D20" s="23"/>
      <c r="G20" t="s">
        <v>76</v>
      </c>
      <c r="H20" s="19" t="s">
        <v>77</v>
      </c>
      <c r="I20" s="19" t="s">
        <v>78</v>
      </c>
      <c r="J20" t="s">
        <v>79</v>
      </c>
      <c r="K20" t="s">
        <v>80</v>
      </c>
      <c r="L20" t="s">
        <v>81</v>
      </c>
      <c r="M20" t="s">
        <v>82</v>
      </c>
      <c r="N20" s="19" t="s">
        <v>83</v>
      </c>
    </row>
    <row r="21" spans="1:24" ht="15.75" customHeight="1">
      <c r="A21" s="32"/>
      <c r="D21" s="23"/>
      <c r="F21" t="str">
        <f t="shared" ref="F21:F24" si="2">D2</f>
        <v>Hama</v>
      </c>
      <c r="G21" s="53"/>
      <c r="H21" s="53"/>
      <c r="I21" s="53"/>
      <c r="J21" s="53">
        <f>G12+I14+I16</f>
        <v>5</v>
      </c>
      <c r="K21" s="53">
        <f>I12+G14+G16</f>
        <v>2</v>
      </c>
      <c r="L21" s="53">
        <f>K12+O12+S12+M14+Q14+U14+M16+Q16+U16</f>
        <v>127</v>
      </c>
      <c r="M21" s="53">
        <f>M12+Q12+U12+K14+O14+S14+K16+O16+S16</f>
        <v>92</v>
      </c>
      <c r="N21" s="54">
        <v>7</v>
      </c>
    </row>
    <row r="22" spans="1:24" ht="15.75" customHeight="1">
      <c r="A22" s="32"/>
      <c r="B22" s="28"/>
      <c r="C22" s="28"/>
      <c r="D22" s="23"/>
      <c r="F22" t="str">
        <f t="shared" si="2"/>
        <v>Mikkelin Kittaajat</v>
      </c>
      <c r="G22" s="32"/>
      <c r="H22" s="53"/>
      <c r="I22" s="53"/>
      <c r="J22" s="53">
        <f>I12+G15+G17</f>
        <v>3</v>
      </c>
      <c r="K22" s="53">
        <f>G12+I15+I17</f>
        <v>4</v>
      </c>
      <c r="L22" s="53">
        <f>M12+Q12+U12+K15+O15+S15+K17+O17+S17</f>
        <v>101</v>
      </c>
      <c r="M22" s="53">
        <f>K12+O12+S12+M15+Q15+U15+M17+Q17+U17</f>
        <v>105</v>
      </c>
      <c r="N22" s="54">
        <v>4</v>
      </c>
    </row>
    <row r="23" spans="1:24" ht="15.75" customHeight="1">
      <c r="A23" s="32"/>
      <c r="D23" s="23"/>
      <c r="F23" t="str">
        <f t="shared" si="2"/>
        <v>JäätäväKäsi</v>
      </c>
      <c r="G23" s="53"/>
      <c r="H23" s="53"/>
      <c r="I23" s="53"/>
      <c r="J23" s="53">
        <f>I13+I15+G16</f>
        <v>6</v>
      </c>
      <c r="K23" s="53">
        <f>G13+G15+I16</f>
        <v>2</v>
      </c>
      <c r="L23" s="53">
        <f>M13+Q13+M15+Q15+K16+O16+S16+U15+U13</f>
        <v>133</v>
      </c>
      <c r="M23" s="53">
        <f>K13+O13+K15+O15+S13+S15+M16+Q16+U16</f>
        <v>93</v>
      </c>
      <c r="N23" s="54">
        <v>7</v>
      </c>
    </row>
    <row r="24" spans="1:24" ht="15.75" customHeight="1">
      <c r="A24" s="32"/>
      <c r="C24" s="28"/>
      <c r="D24" s="23"/>
      <c r="F24" t="str">
        <f t="shared" si="2"/>
        <v>FC Lalli</v>
      </c>
      <c r="G24" s="53"/>
      <c r="H24" s="53"/>
      <c r="I24" s="53"/>
      <c r="J24" s="53">
        <f>G13+G14+I17</f>
        <v>0</v>
      </c>
      <c r="K24" s="53">
        <f>I13+I14+G17</f>
        <v>6</v>
      </c>
      <c r="L24" s="53">
        <f>K13+O13+S13+M17+Q17+U17+K14+O14+S14</f>
        <v>55</v>
      </c>
      <c r="M24" s="53">
        <f>M13+Q13+U13+M14+Q14+U14+K17+O17+S17</f>
        <v>126</v>
      </c>
      <c r="N24" s="54">
        <v>0</v>
      </c>
    </row>
    <row r="25" spans="1:24" ht="15.75" customHeight="1">
      <c r="B25" s="32"/>
      <c r="C25" s="28"/>
    </row>
    <row r="26" spans="1:24" ht="15.75" customHeight="1">
      <c r="A26" s="26"/>
      <c r="B26" s="55"/>
      <c r="C26" s="5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24" ht="15.75" customHeight="1">
      <c r="A27" s="3" t="s">
        <v>2</v>
      </c>
    </row>
    <row r="28" spans="1:24" ht="15.75" customHeight="1">
      <c r="B28" s="28"/>
      <c r="C28" s="28"/>
      <c r="E28" s="28"/>
    </row>
    <row r="29" spans="1:24" ht="15.75" customHeight="1">
      <c r="A29" s="30" t="s">
        <v>31</v>
      </c>
      <c r="B29" s="32" t="s">
        <v>39</v>
      </c>
      <c r="C29" s="28" t="s">
        <v>45</v>
      </c>
      <c r="G29" s="33"/>
      <c r="H29" s="34" t="s">
        <v>49</v>
      </c>
      <c r="I29" s="33"/>
      <c r="J29" s="3"/>
      <c r="K29" s="36"/>
      <c r="L29" s="37" t="s">
        <v>67</v>
      </c>
      <c r="M29" s="38"/>
      <c r="N29" s="3"/>
      <c r="O29" s="36"/>
      <c r="P29" s="37" t="s">
        <v>68</v>
      </c>
      <c r="Q29" s="38"/>
      <c r="R29" s="3"/>
      <c r="S29" s="36"/>
      <c r="T29" s="37" t="s">
        <v>69</v>
      </c>
      <c r="U29" s="38"/>
    </row>
    <row r="30" spans="1:24" ht="15.75" customHeight="1">
      <c r="A30" s="39">
        <v>43</v>
      </c>
      <c r="B30" s="32">
        <v>0.625</v>
      </c>
      <c r="C30" s="40">
        <v>5</v>
      </c>
      <c r="D30" t="str">
        <f>E2</f>
        <v>Pyhis</v>
      </c>
      <c r="E30" s="3" t="s">
        <v>70</v>
      </c>
      <c r="F30" s="39" t="str">
        <f>E3</f>
        <v>JyrPa</v>
      </c>
      <c r="G30" s="42">
        <v>2</v>
      </c>
      <c r="H30" s="43" t="s">
        <v>70</v>
      </c>
      <c r="I30" s="44">
        <v>0</v>
      </c>
      <c r="K30" s="45">
        <v>21</v>
      </c>
      <c r="L30" s="46" t="s">
        <v>70</v>
      </c>
      <c r="M30" s="47">
        <v>11</v>
      </c>
      <c r="N30" s="23"/>
      <c r="O30" s="45">
        <v>21</v>
      </c>
      <c r="P30" s="46" t="s">
        <v>70</v>
      </c>
      <c r="Q30" s="47">
        <v>18</v>
      </c>
      <c r="R30" s="23"/>
      <c r="S30" s="45"/>
      <c r="T30" s="46" t="s">
        <v>70</v>
      </c>
      <c r="U30" s="47"/>
    </row>
    <row r="31" spans="1:24" ht="15.75" customHeight="1">
      <c r="A31" s="39">
        <v>44</v>
      </c>
      <c r="B31" s="32">
        <v>0.625</v>
      </c>
      <c r="C31" s="41">
        <v>6</v>
      </c>
      <c r="D31" t="str">
        <f>E4</f>
        <v>Jäätävän Jämät</v>
      </c>
      <c r="E31" s="3" t="s">
        <v>70</v>
      </c>
      <c r="F31" s="39" t="str">
        <f>E5</f>
        <v>3T Miehet</v>
      </c>
      <c r="G31" s="48">
        <v>0</v>
      </c>
      <c r="H31" s="43" t="s">
        <v>70</v>
      </c>
      <c r="I31" s="44">
        <v>2</v>
      </c>
      <c r="K31" s="49">
        <v>9</v>
      </c>
      <c r="L31" s="50" t="s">
        <v>70</v>
      </c>
      <c r="M31" s="47">
        <v>21</v>
      </c>
      <c r="N31" s="23"/>
      <c r="O31" s="49">
        <v>4</v>
      </c>
      <c r="P31" s="50" t="s">
        <v>70</v>
      </c>
      <c r="Q31" s="47">
        <v>21</v>
      </c>
      <c r="R31" s="23"/>
      <c r="S31" s="49"/>
      <c r="T31" s="50" t="s">
        <v>70</v>
      </c>
      <c r="U31" s="47"/>
    </row>
    <row r="32" spans="1:24" ht="15.75" customHeight="1">
      <c r="A32" s="39">
        <v>45</v>
      </c>
      <c r="B32" s="32">
        <v>0.68055555555555547</v>
      </c>
      <c r="C32" s="41">
        <v>5</v>
      </c>
      <c r="D32" t="str">
        <f>E4</f>
        <v>Jäätävän Jämät</v>
      </c>
      <c r="E32" s="3" t="s">
        <v>70</v>
      </c>
      <c r="F32" s="39" t="str">
        <f>E2</f>
        <v>Pyhis</v>
      </c>
      <c r="G32" s="48">
        <v>0</v>
      </c>
      <c r="H32" s="43" t="s">
        <v>70</v>
      </c>
      <c r="I32" s="44">
        <v>2</v>
      </c>
      <c r="K32" s="49">
        <v>8</v>
      </c>
      <c r="L32" s="50" t="s">
        <v>70</v>
      </c>
      <c r="M32" s="47">
        <v>21</v>
      </c>
      <c r="N32" s="23"/>
      <c r="O32" s="49">
        <v>12</v>
      </c>
      <c r="P32" s="50" t="s">
        <v>70</v>
      </c>
      <c r="Q32" s="47">
        <v>21</v>
      </c>
      <c r="R32" s="23"/>
      <c r="S32" s="49"/>
      <c r="T32" s="50" t="s">
        <v>70</v>
      </c>
      <c r="U32" s="47"/>
    </row>
    <row r="33" spans="1:21" ht="15.75" customHeight="1">
      <c r="A33" s="39">
        <v>46</v>
      </c>
      <c r="B33" s="32">
        <v>0.68055555555555547</v>
      </c>
      <c r="C33" s="41">
        <v>6</v>
      </c>
      <c r="D33" t="str">
        <f>E3</f>
        <v>JyrPa</v>
      </c>
      <c r="E33" s="3" t="s">
        <v>70</v>
      </c>
      <c r="F33" s="39" t="str">
        <f>E5</f>
        <v>3T Miehet</v>
      </c>
      <c r="G33" s="48">
        <v>0</v>
      </c>
      <c r="H33" s="51" t="s">
        <v>70</v>
      </c>
      <c r="I33" s="44">
        <v>2</v>
      </c>
      <c r="K33" s="49">
        <v>9</v>
      </c>
      <c r="L33" s="50" t="s">
        <v>70</v>
      </c>
      <c r="M33" s="47">
        <v>21</v>
      </c>
      <c r="N33" s="23"/>
      <c r="O33" s="49">
        <v>11</v>
      </c>
      <c r="P33" s="50" t="s">
        <v>70</v>
      </c>
      <c r="Q33" s="47">
        <v>21</v>
      </c>
      <c r="R33" s="23"/>
      <c r="S33" s="49"/>
      <c r="T33" s="50" t="s">
        <v>70</v>
      </c>
      <c r="U33" s="47"/>
    </row>
    <row r="34" spans="1:21" ht="15.75" customHeight="1">
      <c r="A34" s="39">
        <v>47</v>
      </c>
      <c r="B34" s="28" t="s">
        <v>72</v>
      </c>
      <c r="C34" s="40">
        <v>6</v>
      </c>
      <c r="D34" s="39" t="str">
        <f>E5</f>
        <v>3T Miehet</v>
      </c>
      <c r="E34" s="3" t="s">
        <v>70</v>
      </c>
      <c r="F34" s="23" t="str">
        <f>E2</f>
        <v>Pyhis</v>
      </c>
      <c r="G34" s="48">
        <v>0</v>
      </c>
      <c r="H34" s="51" t="s">
        <v>70</v>
      </c>
      <c r="I34" s="44">
        <v>2</v>
      </c>
      <c r="K34" s="49">
        <v>13</v>
      </c>
      <c r="L34" s="50" t="s">
        <v>70</v>
      </c>
      <c r="M34" s="47">
        <v>21</v>
      </c>
      <c r="N34" s="23"/>
      <c r="O34" s="49">
        <v>11</v>
      </c>
      <c r="P34" s="50" t="s">
        <v>70</v>
      </c>
      <c r="Q34" s="47">
        <v>21</v>
      </c>
      <c r="R34" s="23"/>
      <c r="S34" s="49"/>
      <c r="T34" s="50" t="s">
        <v>70</v>
      </c>
      <c r="U34" s="47"/>
    </row>
    <row r="35" spans="1:21" ht="15.75" customHeight="1">
      <c r="A35" s="39">
        <v>48</v>
      </c>
      <c r="B35" s="28" t="s">
        <v>73</v>
      </c>
      <c r="C35" s="41">
        <v>6</v>
      </c>
      <c r="D35" s="23" t="str">
        <f>E3</f>
        <v>JyrPa</v>
      </c>
      <c r="E35" s="3" t="s">
        <v>70</v>
      </c>
      <c r="F35" s="39" t="str">
        <f>E4</f>
        <v>Jäätävän Jämät</v>
      </c>
      <c r="G35" s="48">
        <v>2</v>
      </c>
      <c r="H35" s="43" t="s">
        <v>70</v>
      </c>
      <c r="I35" s="44">
        <v>1</v>
      </c>
      <c r="K35" s="49">
        <v>21</v>
      </c>
      <c r="L35" s="50" t="s">
        <v>70</v>
      </c>
      <c r="M35" s="47">
        <v>19</v>
      </c>
      <c r="N35" s="23"/>
      <c r="O35" s="49">
        <v>11</v>
      </c>
      <c r="P35" s="50" t="s">
        <v>70</v>
      </c>
      <c r="Q35" s="47">
        <v>21</v>
      </c>
      <c r="R35" s="23"/>
      <c r="S35" s="49">
        <v>8</v>
      </c>
      <c r="T35" s="50" t="s">
        <v>70</v>
      </c>
      <c r="U35" s="47">
        <v>3</v>
      </c>
    </row>
    <row r="36" spans="1:21" ht="15.75" customHeight="1">
      <c r="A36" s="32"/>
      <c r="C36" s="28"/>
    </row>
    <row r="37" spans="1:21" ht="15.75" customHeight="1">
      <c r="A37" s="32"/>
      <c r="B37" s="32"/>
      <c r="C37" s="28"/>
    </row>
    <row r="38" spans="1:21" ht="15.75" customHeight="1">
      <c r="A38" s="32"/>
      <c r="C38" s="28"/>
      <c r="D38" s="23"/>
      <c r="H38" s="32" t="s">
        <v>75</v>
      </c>
    </row>
    <row r="39" spans="1:21" ht="15.75" customHeight="1">
      <c r="A39" s="32"/>
      <c r="B39" s="32"/>
      <c r="C39" s="28"/>
      <c r="D39" s="23"/>
    </row>
    <row r="40" spans="1:21" ht="15.75" customHeight="1">
      <c r="A40" s="32"/>
      <c r="C40" s="28"/>
      <c r="D40" s="23"/>
      <c r="G40" t="s">
        <v>76</v>
      </c>
      <c r="H40" t="s">
        <v>77</v>
      </c>
      <c r="I40" t="s">
        <v>78</v>
      </c>
      <c r="J40" t="s">
        <v>79</v>
      </c>
      <c r="K40" t="s">
        <v>80</v>
      </c>
      <c r="L40" t="s">
        <v>81</v>
      </c>
      <c r="M40" t="s">
        <v>82</v>
      </c>
      <c r="N40" t="s">
        <v>83</v>
      </c>
    </row>
    <row r="41" spans="1:21" ht="15.75" customHeight="1">
      <c r="A41" s="32"/>
      <c r="C41" s="28"/>
      <c r="F41" s="32" t="str">
        <f t="shared" ref="F41:F44" si="3">E2</f>
        <v>Pyhis</v>
      </c>
      <c r="G41" s="41"/>
      <c r="H41" s="41"/>
      <c r="I41" s="41"/>
      <c r="J41" s="57">
        <f>G30+I32+I34</f>
        <v>6</v>
      </c>
      <c r="K41" s="57">
        <f>I30+G32+G34</f>
        <v>0</v>
      </c>
      <c r="L41" s="41">
        <f>K30+O30+S30+M32+Q32+U32+M34+Q34+U34</f>
        <v>126</v>
      </c>
      <c r="M41" s="41">
        <f>M30+Q30+U30+K32+O32+S32+K34+O34+S34</f>
        <v>73</v>
      </c>
      <c r="N41" s="58">
        <v>9</v>
      </c>
    </row>
    <row r="42" spans="1:21" ht="15.75" customHeight="1">
      <c r="C42" s="28"/>
      <c r="F42" s="32" t="str">
        <f t="shared" si="3"/>
        <v>JyrPa</v>
      </c>
      <c r="G42" s="41"/>
      <c r="H42" s="41"/>
      <c r="I42" s="41"/>
      <c r="J42" s="57">
        <f>I30+G33+G35</f>
        <v>2</v>
      </c>
      <c r="K42" s="57">
        <f>G30+I33+I35</f>
        <v>5</v>
      </c>
      <c r="L42" s="41">
        <f>M30+Q30+U30+K33+O33+S33+K35+O35+S35</f>
        <v>89</v>
      </c>
      <c r="M42" s="41">
        <f>K30+O30+S30+M33+Q33+U33+M35+Q35+U35</f>
        <v>127</v>
      </c>
      <c r="N42" s="58">
        <v>2</v>
      </c>
    </row>
    <row r="43" spans="1:21" ht="15.75" customHeight="1">
      <c r="F43" s="32" t="str">
        <f t="shared" si="3"/>
        <v>Jäätävän Jämät</v>
      </c>
      <c r="G43" s="41"/>
      <c r="H43" s="41"/>
      <c r="I43" s="41"/>
      <c r="J43" s="57">
        <f>G31+G32+I35</f>
        <v>1</v>
      </c>
      <c r="K43" s="57">
        <f>I31+I32+G35</f>
        <v>6</v>
      </c>
      <c r="L43" s="41">
        <f>K31+O31+S31+K32+O32+S32+M35+Q35+U35</f>
        <v>76</v>
      </c>
      <c r="M43" s="41">
        <f>M31+Q31+U31+M32+Q32+U32+K35+O35+S35</f>
        <v>124</v>
      </c>
      <c r="N43" s="58">
        <v>1</v>
      </c>
    </row>
    <row r="44" spans="1:21" ht="15.75" customHeight="1">
      <c r="F44" s="32" t="str">
        <f t="shared" si="3"/>
        <v>3T Miehet</v>
      </c>
      <c r="G44" s="41"/>
      <c r="H44" s="41"/>
      <c r="I44" s="41"/>
      <c r="J44" s="57">
        <f>I31+I33+G34</f>
        <v>4</v>
      </c>
      <c r="K44" s="57">
        <f>G31+G33+I34</f>
        <v>2</v>
      </c>
      <c r="L44" s="41">
        <f>M31+Q31+U31+M33+Q33+U33+K34+O34+S34</f>
        <v>108</v>
      </c>
      <c r="M44" s="41">
        <f>K31+O31+S31+K33+O33+S33+M34+Q34+U34</f>
        <v>75</v>
      </c>
      <c r="N44" s="58">
        <v>6</v>
      </c>
    </row>
    <row r="45" spans="1:21" ht="15.75" customHeight="1">
      <c r="B45" s="32"/>
      <c r="C45" s="28"/>
      <c r="D45" s="28"/>
      <c r="E45" s="28"/>
      <c r="F45" s="32"/>
    </row>
    <row r="46" spans="1:21" ht="15.75" customHeight="1">
      <c r="A46" s="26"/>
      <c r="B46" s="55"/>
      <c r="C46" s="5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</row>
    <row r="47" spans="1:21" ht="15.75" customHeight="1">
      <c r="A47" s="3" t="s">
        <v>3</v>
      </c>
    </row>
    <row r="48" spans="1:21" ht="15.75" customHeight="1">
      <c r="B48" s="28"/>
      <c r="C48" s="28"/>
      <c r="E48" s="28"/>
    </row>
    <row r="49" spans="1:21" ht="15.75" customHeight="1">
      <c r="A49" s="30" t="s">
        <v>31</v>
      </c>
      <c r="B49" s="32" t="s">
        <v>39</v>
      </c>
      <c r="C49" s="28" t="s">
        <v>45</v>
      </c>
      <c r="G49" s="33"/>
      <c r="H49" s="34" t="s">
        <v>49</v>
      </c>
      <c r="I49" s="33"/>
      <c r="J49" s="3"/>
      <c r="K49" s="36"/>
      <c r="L49" s="37" t="s">
        <v>67</v>
      </c>
      <c r="M49" s="38"/>
      <c r="N49" s="3"/>
      <c r="O49" s="36"/>
      <c r="P49" s="37" t="s">
        <v>68</v>
      </c>
      <c r="Q49" s="38"/>
      <c r="R49" s="3"/>
      <c r="S49" s="36"/>
      <c r="T49" s="37" t="s">
        <v>69</v>
      </c>
      <c r="U49" s="38"/>
    </row>
    <row r="50" spans="1:21" ht="15.75" customHeight="1">
      <c r="A50" s="39">
        <v>49</v>
      </c>
      <c r="B50" s="28" t="s">
        <v>71</v>
      </c>
      <c r="C50" s="40">
        <v>5</v>
      </c>
      <c r="D50" t="str">
        <f>G2</f>
        <v>Suosonnit</v>
      </c>
      <c r="E50" s="3" t="s">
        <v>70</v>
      </c>
      <c r="F50" s="39" t="str">
        <f>G3</f>
        <v>Team HäHä</v>
      </c>
      <c r="G50" s="42">
        <v>1</v>
      </c>
      <c r="H50" s="43" t="s">
        <v>70</v>
      </c>
      <c r="I50" s="44">
        <v>2</v>
      </c>
      <c r="K50" s="45">
        <v>17</v>
      </c>
      <c r="L50" s="46" t="s">
        <v>70</v>
      </c>
      <c r="M50" s="47">
        <v>21</v>
      </c>
      <c r="N50" s="23"/>
      <c r="O50" s="45">
        <v>21</v>
      </c>
      <c r="P50" s="46" t="s">
        <v>70</v>
      </c>
      <c r="Q50" s="47">
        <v>16</v>
      </c>
      <c r="R50" s="23"/>
      <c r="S50" s="45">
        <v>8</v>
      </c>
      <c r="T50" s="46" t="s">
        <v>70</v>
      </c>
      <c r="U50" s="47">
        <v>1</v>
      </c>
    </row>
    <row r="51" spans="1:21" ht="15.75" customHeight="1">
      <c r="A51" s="39">
        <v>50</v>
      </c>
      <c r="B51" s="28" t="s">
        <v>71</v>
      </c>
      <c r="C51" s="41">
        <v>6</v>
      </c>
      <c r="D51" t="str">
        <f>G4</f>
        <v>PanitkosNaitkos</v>
      </c>
      <c r="E51" s="3" t="s">
        <v>70</v>
      </c>
      <c r="F51" s="39" t="str">
        <f>G5</f>
        <v>Tsemppi B-pojat</v>
      </c>
      <c r="G51" s="48">
        <v>2</v>
      </c>
      <c r="H51" s="43" t="s">
        <v>70</v>
      </c>
      <c r="I51" s="44">
        <v>1</v>
      </c>
      <c r="K51" s="49">
        <v>14</v>
      </c>
      <c r="L51" s="50" t="s">
        <v>70</v>
      </c>
      <c r="M51" s="47">
        <v>21</v>
      </c>
      <c r="N51" s="23"/>
      <c r="O51" s="49">
        <v>21</v>
      </c>
      <c r="P51" s="50" t="s">
        <v>70</v>
      </c>
      <c r="Q51" s="47">
        <v>17</v>
      </c>
      <c r="R51" s="23"/>
      <c r="S51" s="49">
        <v>8</v>
      </c>
      <c r="T51" s="50" t="s">
        <v>70</v>
      </c>
      <c r="U51" s="47">
        <v>2</v>
      </c>
    </row>
    <row r="52" spans="1:21" ht="15.75" customHeight="1">
      <c r="A52" s="39">
        <v>51</v>
      </c>
      <c r="B52" s="28" t="s">
        <v>84</v>
      </c>
      <c r="C52" s="41">
        <v>5</v>
      </c>
      <c r="D52" t="str">
        <f>G4</f>
        <v>PanitkosNaitkos</v>
      </c>
      <c r="E52" s="3" t="s">
        <v>70</v>
      </c>
      <c r="F52" s="39" t="str">
        <f>G2</f>
        <v>Suosonnit</v>
      </c>
      <c r="G52" s="48">
        <v>0</v>
      </c>
      <c r="H52" s="43" t="s">
        <v>70</v>
      </c>
      <c r="I52" s="44">
        <v>2</v>
      </c>
      <c r="K52" s="49">
        <v>16</v>
      </c>
      <c r="L52" s="50" t="s">
        <v>70</v>
      </c>
      <c r="M52" s="47">
        <v>21</v>
      </c>
      <c r="N52" s="23"/>
      <c r="O52" s="49">
        <v>16</v>
      </c>
      <c r="P52" s="50" t="s">
        <v>70</v>
      </c>
      <c r="Q52" s="47">
        <v>21</v>
      </c>
      <c r="R52" s="23"/>
      <c r="S52" s="49"/>
      <c r="T52" s="50" t="s">
        <v>70</v>
      </c>
      <c r="U52" s="47"/>
    </row>
    <row r="53" spans="1:21" ht="15.75" customHeight="1">
      <c r="A53" s="39">
        <v>52</v>
      </c>
      <c r="B53" s="28" t="s">
        <v>84</v>
      </c>
      <c r="C53" s="41">
        <v>6</v>
      </c>
      <c r="D53" t="str">
        <f>G3</f>
        <v>Team HäHä</v>
      </c>
      <c r="E53" s="3" t="s">
        <v>70</v>
      </c>
      <c r="F53" s="39" t="str">
        <f>G5</f>
        <v>Tsemppi B-pojat</v>
      </c>
      <c r="G53" s="48">
        <v>2</v>
      </c>
      <c r="H53" s="51" t="s">
        <v>70</v>
      </c>
      <c r="I53" s="44">
        <v>0</v>
      </c>
      <c r="K53" s="49">
        <v>21</v>
      </c>
      <c r="L53" s="50" t="s">
        <v>70</v>
      </c>
      <c r="M53" s="47">
        <v>13</v>
      </c>
      <c r="N53" s="23"/>
      <c r="O53" s="49">
        <v>21</v>
      </c>
      <c r="P53" s="50" t="s">
        <v>70</v>
      </c>
      <c r="Q53" s="47">
        <v>14</v>
      </c>
      <c r="R53" s="23"/>
      <c r="S53" s="49"/>
      <c r="T53" s="50" t="s">
        <v>70</v>
      </c>
      <c r="U53" s="47"/>
    </row>
    <row r="54" spans="1:21" ht="15.75" customHeight="1">
      <c r="A54" s="39">
        <v>53</v>
      </c>
      <c r="B54" s="28" t="s">
        <v>74</v>
      </c>
      <c r="C54" s="40">
        <v>5</v>
      </c>
      <c r="D54" s="39" t="str">
        <f>G5</f>
        <v>Tsemppi B-pojat</v>
      </c>
      <c r="E54" s="3" t="s">
        <v>70</v>
      </c>
      <c r="F54" s="23" t="str">
        <f>G2</f>
        <v>Suosonnit</v>
      </c>
      <c r="G54" s="48">
        <v>1</v>
      </c>
      <c r="H54" s="51" t="s">
        <v>70</v>
      </c>
      <c r="I54" s="44">
        <v>2</v>
      </c>
      <c r="K54" s="49">
        <v>21</v>
      </c>
      <c r="L54" s="50" t="s">
        <v>70</v>
      </c>
      <c r="M54" s="47">
        <v>7</v>
      </c>
      <c r="N54" s="23"/>
      <c r="O54" s="49">
        <v>11</v>
      </c>
      <c r="P54" s="50" t="s">
        <v>70</v>
      </c>
      <c r="Q54" s="47">
        <v>21</v>
      </c>
      <c r="R54" s="23"/>
      <c r="S54" s="49">
        <v>1</v>
      </c>
      <c r="T54" s="50" t="s">
        <v>70</v>
      </c>
      <c r="U54" s="47">
        <v>8</v>
      </c>
    </row>
    <row r="55" spans="1:21" ht="15.75" customHeight="1">
      <c r="A55" s="39">
        <v>54</v>
      </c>
      <c r="B55" s="28" t="s">
        <v>74</v>
      </c>
      <c r="C55" s="41">
        <v>6</v>
      </c>
      <c r="D55" s="23" t="str">
        <f>G3</f>
        <v>Team HäHä</v>
      </c>
      <c r="E55" s="3" t="s">
        <v>70</v>
      </c>
      <c r="F55" s="39" t="str">
        <f>G4</f>
        <v>PanitkosNaitkos</v>
      </c>
      <c r="G55" s="48">
        <v>0</v>
      </c>
      <c r="H55" s="43" t="s">
        <v>70</v>
      </c>
      <c r="I55" s="44">
        <v>2</v>
      </c>
      <c r="K55" s="49">
        <v>20</v>
      </c>
      <c r="L55" s="50" t="s">
        <v>70</v>
      </c>
      <c r="M55" s="47">
        <v>21</v>
      </c>
      <c r="N55" s="23"/>
      <c r="O55" s="49">
        <v>11</v>
      </c>
      <c r="P55" s="50" t="s">
        <v>70</v>
      </c>
      <c r="Q55" s="47">
        <v>21</v>
      </c>
      <c r="R55" s="23"/>
      <c r="S55" s="49"/>
      <c r="T55" s="50" t="s">
        <v>70</v>
      </c>
      <c r="U55" s="47"/>
    </row>
    <row r="56" spans="1:21" ht="15.75" customHeight="1">
      <c r="A56" s="32"/>
      <c r="B56" s="32"/>
      <c r="C56" s="28"/>
    </row>
    <row r="57" spans="1:21" ht="15.75" customHeight="1">
      <c r="A57" s="32"/>
      <c r="C57" s="28"/>
    </row>
    <row r="58" spans="1:21" ht="15.75" customHeight="1">
      <c r="A58" s="32"/>
      <c r="B58" s="32"/>
      <c r="C58" s="28"/>
      <c r="D58" s="23"/>
      <c r="F58" s="32" t="s">
        <v>75</v>
      </c>
    </row>
    <row r="59" spans="1:21" ht="15.75" customHeight="1">
      <c r="A59" s="32"/>
      <c r="B59" s="32"/>
      <c r="C59" s="28"/>
      <c r="D59" s="23"/>
    </row>
    <row r="60" spans="1:21" ht="15.75" customHeight="1">
      <c r="A60" s="32"/>
      <c r="C60" s="28"/>
      <c r="D60" s="23"/>
      <c r="G60" t="s">
        <v>76</v>
      </c>
      <c r="H60" t="s">
        <v>77</v>
      </c>
      <c r="I60" t="s">
        <v>78</v>
      </c>
      <c r="J60" t="s">
        <v>79</v>
      </c>
      <c r="K60" t="s">
        <v>80</v>
      </c>
      <c r="L60" t="s">
        <v>81</v>
      </c>
      <c r="M60" t="s">
        <v>82</v>
      </c>
      <c r="N60" t="s">
        <v>83</v>
      </c>
    </row>
    <row r="61" spans="1:21" ht="15.75" customHeight="1">
      <c r="A61" s="32"/>
      <c r="C61" s="28"/>
      <c r="F61" s="32" t="str">
        <f t="shared" ref="F61:F64" si="4">G2</f>
        <v>Suosonnit</v>
      </c>
      <c r="G61" s="41"/>
      <c r="H61" s="41"/>
      <c r="I61" s="41"/>
      <c r="J61" s="57">
        <f>G50+I52+I54</f>
        <v>5</v>
      </c>
      <c r="K61" s="57">
        <f>I50+G52+G54</f>
        <v>3</v>
      </c>
      <c r="L61" s="41">
        <f>K50+O50+S50+M52+Q52+U52+M54+Q54+U54</f>
        <v>124</v>
      </c>
      <c r="M61" s="41">
        <f>M50+Q50+U50+K52+O52+S52+K54+O54+S54</f>
        <v>103</v>
      </c>
      <c r="N61" s="58">
        <v>6</v>
      </c>
    </row>
    <row r="62" spans="1:21" ht="15.75" customHeight="1">
      <c r="C62" s="28"/>
      <c r="F62" s="32" t="str">
        <f t="shared" si="4"/>
        <v>Team HäHä</v>
      </c>
      <c r="G62" s="41"/>
      <c r="H62" s="41"/>
      <c r="I62" s="41"/>
      <c r="J62" s="57">
        <f>I50+G53+G55</f>
        <v>4</v>
      </c>
      <c r="K62" s="57">
        <f>G50+I53+I55</f>
        <v>3</v>
      </c>
      <c r="L62" s="41">
        <f>M50+Q50+U50+K53+O53+S53+K55+O55+S55</f>
        <v>111</v>
      </c>
      <c r="M62" s="41">
        <f>K50+O50+S50+M53+Q53+U53+M55+Q55+U55</f>
        <v>115</v>
      </c>
      <c r="N62" s="58">
        <v>5</v>
      </c>
    </row>
    <row r="63" spans="1:21" ht="15.75" customHeight="1">
      <c r="C63" s="28"/>
      <c r="F63" s="32" t="str">
        <f t="shared" si="4"/>
        <v>PanitkosNaitkos</v>
      </c>
      <c r="G63" s="41"/>
      <c r="H63" s="41"/>
      <c r="I63" s="41"/>
      <c r="J63" s="57">
        <f>G51+G52+I55</f>
        <v>4</v>
      </c>
      <c r="K63" s="57">
        <f>I51+I52+G55</f>
        <v>3</v>
      </c>
      <c r="L63" s="41">
        <f>K51+O51+S51+K52+O52+S52+M55+Q55+U55</f>
        <v>117</v>
      </c>
      <c r="M63" s="41">
        <f>M51+Q51+U51+M52+Q52+U52+K55+O55+S55</f>
        <v>113</v>
      </c>
      <c r="N63" s="58">
        <v>5</v>
      </c>
    </row>
    <row r="64" spans="1:21" ht="15.75" customHeight="1">
      <c r="F64" s="32" t="str">
        <f t="shared" si="4"/>
        <v>Tsemppi B-pojat</v>
      </c>
      <c r="G64" s="41"/>
      <c r="H64" s="41"/>
      <c r="I64" s="41"/>
      <c r="J64" s="57">
        <f>I51+I53+G54</f>
        <v>2</v>
      </c>
      <c r="K64" s="57">
        <f>G51+G53+I54</f>
        <v>6</v>
      </c>
      <c r="L64" s="41">
        <f>M51+Q51+U51+M53+Q53+U53+K54+O54+S54</f>
        <v>100</v>
      </c>
      <c r="M64" s="41">
        <f>K51+O51+S51+K53+O53+S53+M54+Q54+U54</f>
        <v>121</v>
      </c>
      <c r="N64" s="58">
        <v>2</v>
      </c>
    </row>
    <row r="65" spans="1:21" ht="15.75" customHeight="1">
      <c r="B65" s="32"/>
      <c r="C65" s="28"/>
    </row>
    <row r="66" spans="1:21" ht="15.75" customHeight="1">
      <c r="B66" s="32"/>
      <c r="C66" s="28"/>
    </row>
    <row r="67" spans="1:21" ht="15.75" customHeight="1">
      <c r="B67" s="32"/>
      <c r="C67" s="28"/>
      <c r="D67" s="28"/>
      <c r="E67" s="28"/>
      <c r="F67" s="32"/>
    </row>
    <row r="68" spans="1:21" ht="15.75" customHeight="1">
      <c r="A68" s="26"/>
      <c r="B68" s="55"/>
      <c r="C68" s="5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</row>
    <row r="69" spans="1:21" ht="15.75" customHeight="1">
      <c r="A69" s="3" t="s">
        <v>4</v>
      </c>
    </row>
    <row r="70" spans="1:21" ht="15.75" customHeight="1">
      <c r="B70" s="28"/>
      <c r="C70" s="28"/>
      <c r="E70" s="28"/>
    </row>
    <row r="71" spans="1:21" ht="15.75" customHeight="1">
      <c r="A71" s="30" t="s">
        <v>31</v>
      </c>
      <c r="B71" s="32" t="s">
        <v>39</v>
      </c>
      <c r="C71" s="28" t="s">
        <v>45</v>
      </c>
      <c r="G71" s="33"/>
      <c r="H71" s="34" t="s">
        <v>49</v>
      </c>
      <c r="I71" s="33"/>
      <c r="J71" s="3"/>
      <c r="K71" s="36"/>
      <c r="L71" s="37" t="s">
        <v>67</v>
      </c>
      <c r="M71" s="38"/>
      <c r="N71" s="3"/>
      <c r="O71" s="36"/>
      <c r="P71" s="37" t="s">
        <v>68</v>
      </c>
      <c r="Q71" s="38"/>
      <c r="R71" s="3"/>
      <c r="S71" s="36"/>
      <c r="T71" s="37" t="s">
        <v>69</v>
      </c>
      <c r="U71" s="38"/>
    </row>
    <row r="72" spans="1:21" ht="15.75" customHeight="1">
      <c r="A72" s="39">
        <v>56</v>
      </c>
      <c r="B72" s="32">
        <v>0.625</v>
      </c>
      <c r="C72" s="41">
        <v>7</v>
      </c>
      <c r="D72" t="str">
        <f t="shared" ref="D72:D74" si="5">K2</f>
        <v>Märät Mirvat</v>
      </c>
      <c r="E72" s="3" t="s">
        <v>70</v>
      </c>
      <c r="F72" s="39" t="str">
        <f t="shared" ref="F72:F73" si="6">K3</f>
        <v>SVC Nothingham</v>
      </c>
      <c r="G72" s="48">
        <v>1</v>
      </c>
      <c r="H72" s="43" t="s">
        <v>70</v>
      </c>
      <c r="I72" s="44">
        <v>2</v>
      </c>
      <c r="K72" s="49">
        <v>15</v>
      </c>
      <c r="L72" s="50" t="s">
        <v>70</v>
      </c>
      <c r="M72" s="47">
        <v>21</v>
      </c>
      <c r="N72" s="23"/>
      <c r="O72" s="49">
        <v>21</v>
      </c>
      <c r="P72" s="50" t="s">
        <v>70</v>
      </c>
      <c r="Q72" s="47">
        <v>17</v>
      </c>
      <c r="R72" s="23"/>
      <c r="S72" s="49">
        <v>5</v>
      </c>
      <c r="T72" s="50" t="s">
        <v>70</v>
      </c>
      <c r="U72" s="47">
        <v>8</v>
      </c>
    </row>
    <row r="73" spans="1:21" ht="15.75" customHeight="1">
      <c r="A73" s="39">
        <v>57</v>
      </c>
      <c r="B73" s="32">
        <v>0.68055555555555547</v>
      </c>
      <c r="C73" s="41">
        <v>7</v>
      </c>
      <c r="D73" t="str">
        <f t="shared" si="5"/>
        <v>SVC Nothingham</v>
      </c>
      <c r="E73" s="3" t="s">
        <v>70</v>
      </c>
      <c r="F73" s="39" t="str">
        <f t="shared" si="6"/>
        <v>Goldmembers</v>
      </c>
      <c r="G73" s="48">
        <v>0</v>
      </c>
      <c r="H73" s="43" t="s">
        <v>70</v>
      </c>
      <c r="I73" s="44">
        <v>2</v>
      </c>
      <c r="K73" s="49">
        <v>11</v>
      </c>
      <c r="L73" s="50" t="s">
        <v>70</v>
      </c>
      <c r="M73" s="47">
        <v>21</v>
      </c>
      <c r="N73" s="23"/>
      <c r="O73" s="49">
        <v>12</v>
      </c>
      <c r="P73" s="50" t="s">
        <v>70</v>
      </c>
      <c r="Q73" s="47">
        <v>21</v>
      </c>
      <c r="R73" s="23"/>
      <c r="S73" s="49"/>
      <c r="T73" s="50" t="s">
        <v>70</v>
      </c>
      <c r="U73" s="47"/>
    </row>
    <row r="74" spans="1:21" ht="15.75" customHeight="1">
      <c r="A74" s="39">
        <v>59</v>
      </c>
      <c r="B74" s="28" t="s">
        <v>84</v>
      </c>
      <c r="C74" s="41">
        <v>7</v>
      </c>
      <c r="D74" s="39" t="str">
        <f t="shared" si="5"/>
        <v>Goldmembers</v>
      </c>
      <c r="E74" s="3" t="s">
        <v>70</v>
      </c>
      <c r="F74" s="23" t="str">
        <f>K2</f>
        <v>Märät Mirvat</v>
      </c>
      <c r="G74" s="48">
        <v>2</v>
      </c>
      <c r="H74" s="51" t="s">
        <v>70</v>
      </c>
      <c r="I74" s="44">
        <v>0</v>
      </c>
      <c r="K74" s="49">
        <v>21</v>
      </c>
      <c r="L74" s="50" t="s">
        <v>70</v>
      </c>
      <c r="M74" s="47">
        <v>12</v>
      </c>
      <c r="N74" s="23"/>
      <c r="O74" s="49">
        <v>21</v>
      </c>
      <c r="P74" s="50" t="s">
        <v>70</v>
      </c>
      <c r="Q74" s="47">
        <v>4</v>
      </c>
      <c r="R74" s="23"/>
      <c r="S74" s="49"/>
      <c r="T74" s="50" t="s">
        <v>70</v>
      </c>
      <c r="U74" s="47"/>
    </row>
    <row r="75" spans="1:21" ht="15.75" customHeight="1">
      <c r="A75" s="39">
        <v>60</v>
      </c>
      <c r="B75" s="28" t="s">
        <v>73</v>
      </c>
      <c r="C75" s="41">
        <v>7</v>
      </c>
      <c r="D75" s="23" t="s">
        <v>38</v>
      </c>
      <c r="E75" s="3" t="s">
        <v>70</v>
      </c>
      <c r="F75" s="39" t="s">
        <v>33</v>
      </c>
      <c r="G75" s="48">
        <v>2</v>
      </c>
      <c r="H75" s="43" t="s">
        <v>70</v>
      </c>
      <c r="I75" s="44">
        <v>0</v>
      </c>
      <c r="K75" s="49">
        <v>21</v>
      </c>
      <c r="L75" s="50" t="s">
        <v>70</v>
      </c>
      <c r="M75" s="47">
        <v>14</v>
      </c>
      <c r="N75" s="23"/>
      <c r="O75" s="49">
        <v>21</v>
      </c>
      <c r="P75" s="50" t="s">
        <v>70</v>
      </c>
      <c r="Q75" s="47">
        <v>13</v>
      </c>
      <c r="R75" s="23"/>
      <c r="S75" s="49"/>
      <c r="T75" s="50" t="s">
        <v>70</v>
      </c>
      <c r="U75" s="47"/>
    </row>
    <row r="76" spans="1:21" ht="15.75" customHeight="1">
      <c r="A76" s="32"/>
    </row>
    <row r="77" spans="1:21" ht="15.75" customHeight="1">
      <c r="A77" s="32"/>
    </row>
    <row r="78" spans="1:21" ht="15.75" customHeight="1">
      <c r="A78" s="32"/>
      <c r="D78" s="23"/>
      <c r="F78" s="32" t="s">
        <v>75</v>
      </c>
    </row>
    <row r="79" spans="1:21" ht="15.75" customHeight="1">
      <c r="A79" s="32"/>
      <c r="B79" s="32"/>
      <c r="C79" s="28"/>
      <c r="D79" s="23"/>
    </row>
    <row r="80" spans="1:21" ht="15.75" customHeight="1">
      <c r="A80" s="32"/>
      <c r="C80" s="28"/>
      <c r="D80" s="23"/>
      <c r="G80" t="s">
        <v>76</v>
      </c>
      <c r="H80" t="s">
        <v>77</v>
      </c>
      <c r="I80" t="s">
        <v>78</v>
      </c>
      <c r="J80" t="s">
        <v>79</v>
      </c>
      <c r="K80" t="s">
        <v>80</v>
      </c>
      <c r="L80" t="s">
        <v>81</v>
      </c>
      <c r="M80" t="s">
        <v>82</v>
      </c>
      <c r="N80" t="s">
        <v>83</v>
      </c>
    </row>
    <row r="81" spans="1:21" ht="15.75" customHeight="1">
      <c r="A81" s="32"/>
      <c r="C81" s="28"/>
      <c r="F81" s="32" t="str">
        <f t="shared" ref="F81:F83" si="7">K2</f>
        <v>Märät Mirvat</v>
      </c>
      <c r="G81" s="41"/>
      <c r="H81" s="41"/>
      <c r="I81" s="41"/>
      <c r="J81" s="57">
        <f>G72+I74</f>
        <v>1</v>
      </c>
      <c r="K81" s="57">
        <f>I72+G74</f>
        <v>4</v>
      </c>
      <c r="L81" s="41">
        <f>K72+O72+S72+M74+Q74+U74</f>
        <v>57</v>
      </c>
      <c r="M81" s="41">
        <f>M72+Q72+U72+K74+O74+S74</f>
        <v>88</v>
      </c>
      <c r="N81" s="58">
        <v>1</v>
      </c>
    </row>
    <row r="82" spans="1:21" ht="15.75" customHeight="1">
      <c r="C82" s="28"/>
      <c r="F82" s="32" t="str">
        <f t="shared" si="7"/>
        <v>SVC Nothingham</v>
      </c>
      <c r="G82" s="41"/>
      <c r="H82" s="41"/>
      <c r="I82" s="41"/>
      <c r="J82" s="57">
        <f t="shared" ref="J82:J83" si="8">I72+G73</f>
        <v>2</v>
      </c>
      <c r="K82" s="57">
        <f>G72+I73</f>
        <v>3</v>
      </c>
      <c r="L82" s="41">
        <f>M72+Q72+K73+O73+S73+U72</f>
        <v>69</v>
      </c>
      <c r="M82" s="41">
        <f t="shared" ref="M82:M83" si="9">K72+O72+S72+M73+Q73+U73</f>
        <v>83</v>
      </c>
      <c r="N82" s="58">
        <v>2</v>
      </c>
    </row>
    <row r="83" spans="1:21" ht="15.75" customHeight="1">
      <c r="C83" s="28"/>
      <c r="F83" s="32" t="str">
        <f t="shared" si="7"/>
        <v>Goldmembers</v>
      </c>
      <c r="G83" s="41"/>
      <c r="H83" s="41"/>
      <c r="I83" s="41"/>
      <c r="J83" s="57">
        <f t="shared" si="8"/>
        <v>4</v>
      </c>
      <c r="K83" s="57">
        <f>I74+G73</f>
        <v>0</v>
      </c>
      <c r="L83" s="41">
        <f>M73+Q73+K74+U73+O74+S74</f>
        <v>84</v>
      </c>
      <c r="M83" s="41">
        <f t="shared" si="9"/>
        <v>39</v>
      </c>
      <c r="N83" s="58">
        <v>9</v>
      </c>
    </row>
    <row r="84" spans="1:21" ht="15.75" customHeight="1">
      <c r="B84" s="32"/>
      <c r="C84" s="28"/>
    </row>
    <row r="85" spans="1:21" ht="15.75" customHeight="1">
      <c r="B85" s="32"/>
      <c r="C85" s="28"/>
      <c r="D85" s="28"/>
      <c r="E85" s="28"/>
      <c r="F85" s="32"/>
    </row>
    <row r="86" spans="1:21" ht="15.75" customHeight="1">
      <c r="A86" s="26"/>
      <c r="B86" s="55"/>
      <c r="C86" s="5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</row>
    <row r="87" spans="1:21" ht="15.75" customHeight="1">
      <c r="A87" s="3" t="s">
        <v>5</v>
      </c>
    </row>
    <row r="88" spans="1:21" ht="15.75" customHeight="1">
      <c r="B88" s="28"/>
      <c r="C88" s="28"/>
      <c r="E88" s="28"/>
    </row>
    <row r="89" spans="1:21" ht="15.75" customHeight="1">
      <c r="A89" s="30" t="s">
        <v>31</v>
      </c>
      <c r="B89" s="32" t="s">
        <v>39</v>
      </c>
      <c r="C89" s="28" t="s">
        <v>45</v>
      </c>
      <c r="G89" s="33"/>
      <c r="H89" s="34" t="s">
        <v>49</v>
      </c>
      <c r="I89" s="33"/>
      <c r="J89" s="3"/>
      <c r="K89" s="36"/>
      <c r="L89" s="37" t="s">
        <v>67</v>
      </c>
      <c r="M89" s="38"/>
      <c r="N89" s="3"/>
      <c r="O89" s="36"/>
      <c r="P89" s="37" t="s">
        <v>68</v>
      </c>
      <c r="Q89" s="38"/>
      <c r="R89" s="3"/>
      <c r="S89" s="36"/>
      <c r="T89" s="37" t="s">
        <v>69</v>
      </c>
      <c r="U89" s="38"/>
    </row>
    <row r="90" spans="1:21" ht="15.75" customHeight="1">
      <c r="A90" s="39">
        <v>61</v>
      </c>
      <c r="B90" s="32">
        <v>0.625</v>
      </c>
      <c r="C90" s="41">
        <v>4</v>
      </c>
      <c r="D90" t="str">
        <f>O2</f>
        <v>Pahaiset Viskojat</v>
      </c>
      <c r="E90" s="3" t="s">
        <v>70</v>
      </c>
      <c r="F90" s="39" t="str">
        <f t="shared" ref="F90:F91" si="10">O3</f>
        <v>Team Keskiketterät</v>
      </c>
      <c r="G90" s="42">
        <v>0</v>
      </c>
      <c r="H90" s="43" t="s">
        <v>70</v>
      </c>
      <c r="I90" s="44">
        <v>2</v>
      </c>
      <c r="K90" s="45">
        <v>14</v>
      </c>
      <c r="L90" s="46" t="s">
        <v>70</v>
      </c>
      <c r="M90" s="47">
        <v>21</v>
      </c>
      <c r="N90" s="23"/>
      <c r="O90" s="45">
        <v>12</v>
      </c>
      <c r="P90" s="46" t="s">
        <v>70</v>
      </c>
      <c r="Q90" s="47">
        <v>21</v>
      </c>
      <c r="R90" s="23"/>
      <c r="S90" s="45"/>
      <c r="T90" s="46" t="s">
        <v>70</v>
      </c>
      <c r="U90" s="47"/>
    </row>
    <row r="91" spans="1:21" ht="15.75" customHeight="1">
      <c r="A91" s="39">
        <v>62</v>
      </c>
      <c r="B91" s="32">
        <v>0.65277777777777779</v>
      </c>
      <c r="C91" s="41">
        <v>7</v>
      </c>
      <c r="D91" t="str">
        <f>O5</f>
        <v>Amatöörit</v>
      </c>
      <c r="E91" s="3" t="s">
        <v>70</v>
      </c>
      <c r="F91" s="39" t="str">
        <f t="shared" si="10"/>
        <v>Team pehmeellä yli</v>
      </c>
      <c r="G91" s="48">
        <v>2</v>
      </c>
      <c r="H91" s="43" t="s">
        <v>70</v>
      </c>
      <c r="I91" s="44">
        <v>1</v>
      </c>
      <c r="K91" s="49">
        <v>21</v>
      </c>
      <c r="L91" s="50" t="s">
        <v>70</v>
      </c>
      <c r="M91" s="47">
        <v>7</v>
      </c>
      <c r="N91" s="23"/>
      <c r="O91" s="49">
        <v>11</v>
      </c>
      <c r="P91" s="50" t="s">
        <v>70</v>
      </c>
      <c r="Q91" s="47">
        <v>21</v>
      </c>
      <c r="R91" s="23"/>
      <c r="S91" s="49">
        <v>8</v>
      </c>
      <c r="T91" s="50" t="s">
        <v>70</v>
      </c>
      <c r="U91" s="47">
        <v>7</v>
      </c>
    </row>
    <row r="92" spans="1:21" ht="15.75" customHeight="1">
      <c r="A92" s="39">
        <v>63</v>
      </c>
      <c r="B92" s="28" t="s">
        <v>71</v>
      </c>
      <c r="C92" s="41">
        <v>4</v>
      </c>
      <c r="D92" t="str">
        <f>O5</f>
        <v>Amatöörit</v>
      </c>
      <c r="E92" s="3" t="s">
        <v>70</v>
      </c>
      <c r="F92" s="39" t="str">
        <f>O2</f>
        <v>Pahaiset Viskojat</v>
      </c>
      <c r="G92" s="48">
        <v>1</v>
      </c>
      <c r="H92" s="43" t="s">
        <v>70</v>
      </c>
      <c r="I92" s="44">
        <v>2</v>
      </c>
      <c r="K92" s="49">
        <v>21</v>
      </c>
      <c r="L92" s="50" t="s">
        <v>70</v>
      </c>
      <c r="M92" s="47">
        <v>4</v>
      </c>
      <c r="N92" s="23"/>
      <c r="O92" s="49">
        <v>10</v>
      </c>
      <c r="P92" s="50" t="s">
        <v>70</v>
      </c>
      <c r="Q92" s="47">
        <v>21</v>
      </c>
      <c r="R92" s="23"/>
      <c r="S92" s="49">
        <v>7</v>
      </c>
      <c r="T92" s="50" t="s">
        <v>70</v>
      </c>
      <c r="U92" s="47">
        <v>8</v>
      </c>
    </row>
    <row r="93" spans="1:21" ht="15.75" customHeight="1">
      <c r="A93" s="39">
        <v>64</v>
      </c>
      <c r="B93" s="28" t="s">
        <v>72</v>
      </c>
      <c r="C93" s="41">
        <v>7</v>
      </c>
      <c r="D93" t="str">
        <f t="shared" ref="D93:D94" si="11">O3</f>
        <v>Team Keskiketterät</v>
      </c>
      <c r="E93" s="3" t="s">
        <v>70</v>
      </c>
      <c r="F93" s="39" t="str">
        <f>O4</f>
        <v>Team pehmeellä yli</v>
      </c>
      <c r="G93" s="48">
        <v>0</v>
      </c>
      <c r="H93" s="51" t="s">
        <v>70</v>
      </c>
      <c r="I93" s="44">
        <v>2</v>
      </c>
      <c r="K93" s="49">
        <v>14</v>
      </c>
      <c r="L93" s="50" t="s">
        <v>70</v>
      </c>
      <c r="M93" s="47">
        <v>21</v>
      </c>
      <c r="N93" s="23"/>
      <c r="O93" s="49">
        <v>14</v>
      </c>
      <c r="P93" s="50" t="s">
        <v>70</v>
      </c>
      <c r="Q93" s="47">
        <v>21</v>
      </c>
      <c r="R93" s="23"/>
      <c r="S93" s="49"/>
      <c r="T93" s="50" t="s">
        <v>70</v>
      </c>
      <c r="U93" s="47"/>
    </row>
    <row r="94" spans="1:21" ht="15.75" customHeight="1">
      <c r="A94" s="39">
        <v>65</v>
      </c>
      <c r="B94" s="28" t="s">
        <v>74</v>
      </c>
      <c r="C94" s="41">
        <v>4</v>
      </c>
      <c r="D94" s="39" t="str">
        <f t="shared" si="11"/>
        <v>Team pehmeellä yli</v>
      </c>
      <c r="E94" s="3" t="s">
        <v>70</v>
      </c>
      <c r="F94" s="23" t="str">
        <f>O2</f>
        <v>Pahaiset Viskojat</v>
      </c>
      <c r="G94" s="48">
        <v>2</v>
      </c>
      <c r="H94" s="51" t="s">
        <v>70</v>
      </c>
      <c r="I94" s="44">
        <v>0</v>
      </c>
      <c r="K94" s="49">
        <v>21</v>
      </c>
      <c r="L94" s="50" t="s">
        <v>70</v>
      </c>
      <c r="M94" s="47">
        <v>6</v>
      </c>
      <c r="N94" s="23"/>
      <c r="O94" s="49">
        <v>21</v>
      </c>
      <c r="P94" s="50" t="s">
        <v>70</v>
      </c>
      <c r="Q94" s="47">
        <v>17</v>
      </c>
      <c r="R94" s="23"/>
      <c r="S94" s="49"/>
      <c r="T94" s="50" t="s">
        <v>70</v>
      </c>
      <c r="U94" s="47"/>
    </row>
    <row r="95" spans="1:21" ht="15.75" customHeight="1">
      <c r="A95" s="39">
        <v>66</v>
      </c>
      <c r="B95" s="28" t="s">
        <v>74</v>
      </c>
      <c r="C95" s="41">
        <v>7</v>
      </c>
      <c r="D95" s="23" t="str">
        <f>O3</f>
        <v>Team Keskiketterät</v>
      </c>
      <c r="E95" s="3" t="s">
        <v>70</v>
      </c>
      <c r="F95" s="39" t="str">
        <f>O5</f>
        <v>Amatöörit</v>
      </c>
      <c r="G95" s="48">
        <v>0</v>
      </c>
      <c r="H95" s="43" t="s">
        <v>70</v>
      </c>
      <c r="I95" s="44">
        <v>2</v>
      </c>
      <c r="K95" s="49">
        <v>13</v>
      </c>
      <c r="L95" s="50" t="s">
        <v>70</v>
      </c>
      <c r="M95" s="47">
        <v>21</v>
      </c>
      <c r="N95" s="23"/>
      <c r="O95" s="49">
        <v>17</v>
      </c>
      <c r="P95" s="50" t="s">
        <v>70</v>
      </c>
      <c r="Q95" s="47">
        <v>21</v>
      </c>
      <c r="R95" s="23"/>
      <c r="S95" s="49"/>
      <c r="T95" s="50" t="s">
        <v>70</v>
      </c>
      <c r="U95" s="47"/>
    </row>
    <row r="96" spans="1:21" ht="15.75" customHeight="1">
      <c r="A96" s="32"/>
      <c r="B96" s="32"/>
      <c r="C96" s="28"/>
    </row>
    <row r="97" spans="1:23" ht="15.75" customHeight="1">
      <c r="A97" s="32"/>
      <c r="C97" s="28"/>
    </row>
    <row r="98" spans="1:23" ht="15.75" customHeight="1">
      <c r="A98" s="32"/>
      <c r="C98" s="28"/>
      <c r="D98" s="23"/>
      <c r="F98" s="32" t="s">
        <v>75</v>
      </c>
    </row>
    <row r="99" spans="1:23" ht="15.75" customHeight="1">
      <c r="A99" s="32"/>
      <c r="C99" s="28"/>
      <c r="D99" s="23"/>
    </row>
    <row r="100" spans="1:23" ht="15.75" customHeight="1">
      <c r="A100" s="32"/>
      <c r="C100" s="28"/>
      <c r="D100" s="23"/>
      <c r="G100" t="s">
        <v>76</v>
      </c>
      <c r="H100" t="s">
        <v>77</v>
      </c>
      <c r="I100" t="s">
        <v>78</v>
      </c>
      <c r="J100" t="s">
        <v>79</v>
      </c>
      <c r="K100" t="s">
        <v>80</v>
      </c>
      <c r="L100" t="s">
        <v>81</v>
      </c>
      <c r="M100" t="s">
        <v>82</v>
      </c>
      <c r="N100" t="s">
        <v>83</v>
      </c>
    </row>
    <row r="101" spans="1:23" ht="15.75" customHeight="1">
      <c r="A101" s="32"/>
      <c r="C101" s="28"/>
      <c r="F101" s="32" t="str">
        <f t="shared" ref="F101:F102" si="12">O2</f>
        <v>Pahaiset Viskojat</v>
      </c>
      <c r="G101" s="41"/>
      <c r="H101" s="41"/>
      <c r="I101" s="41"/>
      <c r="J101" s="57">
        <f>G90+I92+I94</f>
        <v>2</v>
      </c>
      <c r="K101" s="57">
        <f>I90+G92+G94</f>
        <v>5</v>
      </c>
      <c r="L101" s="41">
        <f>K90+O90+S90+M92+Q92+U92+M94+Q94+U94</f>
        <v>82</v>
      </c>
      <c r="M101" s="41">
        <f>M90+Q90+U90+K92+O92+S92+K94+O94+S94</f>
        <v>122</v>
      </c>
      <c r="N101" s="58">
        <v>2</v>
      </c>
    </row>
    <row r="102" spans="1:23" ht="15.75" customHeight="1">
      <c r="C102" s="28"/>
      <c r="F102" s="32" t="str">
        <f t="shared" si="12"/>
        <v>Team Keskiketterät</v>
      </c>
      <c r="G102" s="41"/>
      <c r="H102" s="41"/>
      <c r="I102" s="41"/>
      <c r="J102" s="57">
        <f>I90+G93+G95</f>
        <v>2</v>
      </c>
      <c r="K102" s="57">
        <f>G90+I93+I95</f>
        <v>4</v>
      </c>
      <c r="L102" s="41">
        <f>M90+Q90+U90+K93+O93+S93+K95+O95+S95</f>
        <v>100</v>
      </c>
      <c r="M102" s="41">
        <f>K90+O90+S90+M93+Q93+U93+M95+Q95+U95</f>
        <v>110</v>
      </c>
      <c r="N102" s="58">
        <v>3</v>
      </c>
    </row>
    <row r="103" spans="1:23" ht="15.75" customHeight="1">
      <c r="C103" s="28"/>
      <c r="F103" s="32" t="str">
        <f>O5</f>
        <v>Amatöörit</v>
      </c>
      <c r="G103" s="41"/>
      <c r="H103" s="41"/>
      <c r="I103" s="41"/>
      <c r="J103" s="57">
        <f>G91+G92+I95</f>
        <v>5</v>
      </c>
      <c r="K103" s="57">
        <f>I91+I92+G95</f>
        <v>3</v>
      </c>
      <c r="L103" s="41">
        <f>K91+O91+S91+K92+O92+S92+M95+Q95+U95</f>
        <v>120</v>
      </c>
      <c r="M103" s="41">
        <f>M91+Q91+U91+M92+Q92+U92+K95+O95+S95</f>
        <v>98</v>
      </c>
      <c r="N103" s="58">
        <v>6</v>
      </c>
    </row>
    <row r="104" spans="1:23" ht="15.75" customHeight="1">
      <c r="F104" s="32" t="str">
        <f>O4</f>
        <v>Team pehmeellä yli</v>
      </c>
      <c r="G104" s="41"/>
      <c r="H104" s="41"/>
      <c r="I104" s="41"/>
      <c r="J104" s="57">
        <f>I91+I93+G94</f>
        <v>5</v>
      </c>
      <c r="K104" s="57">
        <f>G91+G93+I94</f>
        <v>2</v>
      </c>
      <c r="L104" s="41">
        <f>M91+Q91+U91+M93+Q93+U93+K94+O94+S94</f>
        <v>119</v>
      </c>
      <c r="M104" s="41">
        <f>K91+O91+S91+K93+O93+S93+M94+Q94+U94</f>
        <v>91</v>
      </c>
      <c r="N104" s="58">
        <v>7</v>
      </c>
    </row>
    <row r="105" spans="1:23" ht="15.75" customHeight="1">
      <c r="B105" s="32"/>
      <c r="C105" s="28"/>
    </row>
    <row r="106" spans="1:23" ht="15.75" customHeight="1">
      <c r="A106" s="26"/>
      <c r="B106" s="55"/>
      <c r="C106" s="5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</row>
    <row r="107" spans="1:23" ht="15.75" customHeight="1">
      <c r="A107" s="23"/>
      <c r="B107" s="28" t="s">
        <v>85</v>
      </c>
      <c r="C107" s="28"/>
      <c r="D107" s="69" t="s">
        <v>35</v>
      </c>
      <c r="G107" s="71" t="s">
        <v>87</v>
      </c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73"/>
      <c r="T107" s="23"/>
      <c r="U107" s="23"/>
      <c r="V107" s="23"/>
      <c r="W107" s="23"/>
    </row>
    <row r="108" spans="1:23" ht="15.75" customHeight="1">
      <c r="C108" s="28"/>
      <c r="D108" s="74" t="s">
        <v>10</v>
      </c>
      <c r="G108" s="75" t="s">
        <v>123</v>
      </c>
      <c r="S108" s="76"/>
    </row>
    <row r="109" spans="1:23" ht="15.75" customHeight="1">
      <c r="B109" s="30" t="s">
        <v>89</v>
      </c>
      <c r="D109" s="77" t="s">
        <v>13</v>
      </c>
      <c r="G109" s="75" t="s">
        <v>90</v>
      </c>
      <c r="S109" s="76"/>
    </row>
    <row r="110" spans="1:23" ht="15.75" customHeight="1">
      <c r="D110" s="77" t="s">
        <v>38</v>
      </c>
      <c r="G110" s="75" t="s">
        <v>124</v>
      </c>
      <c r="S110" s="76"/>
    </row>
    <row r="111" spans="1:23" ht="15.75" customHeight="1">
      <c r="D111" s="77" t="s">
        <v>40</v>
      </c>
      <c r="G111" s="75" t="s">
        <v>115</v>
      </c>
      <c r="S111" s="76"/>
    </row>
    <row r="112" spans="1:23" ht="15.75" customHeight="1">
      <c r="D112" s="77" t="s">
        <v>44</v>
      </c>
      <c r="G112" s="75" t="s">
        <v>125</v>
      </c>
      <c r="S112" s="76"/>
    </row>
    <row r="113" spans="1:21" ht="15.75" customHeight="1">
      <c r="D113" s="77" t="s">
        <v>126</v>
      </c>
      <c r="G113" s="93" t="s">
        <v>127</v>
      </c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8"/>
    </row>
    <row r="114" spans="1:21" ht="15.75" customHeight="1">
      <c r="D114" s="80" t="s">
        <v>9</v>
      </c>
    </row>
    <row r="115" spans="1:21" ht="15.75" customHeight="1"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</row>
    <row r="116" spans="1:21" ht="15.75" customHeight="1">
      <c r="A116" s="30" t="s">
        <v>31</v>
      </c>
      <c r="B116" s="32" t="s">
        <v>39</v>
      </c>
      <c r="C116" s="28" t="s">
        <v>45</v>
      </c>
      <c r="G116" s="33"/>
      <c r="H116" s="34" t="s">
        <v>49</v>
      </c>
      <c r="I116" s="33"/>
      <c r="J116" s="3"/>
      <c r="K116" s="36"/>
      <c r="L116" s="37" t="s">
        <v>67</v>
      </c>
      <c r="M116" s="38"/>
      <c r="N116" s="3"/>
      <c r="O116" s="36"/>
      <c r="P116" s="37" t="s">
        <v>68</v>
      </c>
      <c r="Q116" s="38"/>
      <c r="R116" s="3"/>
      <c r="S116" s="36"/>
      <c r="T116" s="37" t="s">
        <v>69</v>
      </c>
      <c r="U116" s="38"/>
    </row>
    <row r="117" spans="1:21" ht="15.75" customHeight="1">
      <c r="A117" s="39">
        <v>67</v>
      </c>
      <c r="B117" s="30" t="s">
        <v>97</v>
      </c>
      <c r="C117" s="41">
        <v>5</v>
      </c>
      <c r="D117" s="82" t="str">
        <f>D107</f>
        <v>JäätäväKäsi</v>
      </c>
      <c r="E117" s="28" t="s">
        <v>70</v>
      </c>
      <c r="F117" s="39" t="str">
        <f t="shared" ref="F117:F118" si="13">D112</f>
        <v>Amatöörit</v>
      </c>
      <c r="G117" s="42">
        <v>2</v>
      </c>
      <c r="H117" s="43" t="s">
        <v>70</v>
      </c>
      <c r="I117" s="44">
        <v>0</v>
      </c>
      <c r="K117" s="45">
        <v>21</v>
      </c>
      <c r="L117" s="46" t="s">
        <v>70</v>
      </c>
      <c r="M117" s="47">
        <v>9</v>
      </c>
      <c r="N117" s="23"/>
      <c r="O117" s="45">
        <v>21</v>
      </c>
      <c r="P117" s="46" t="s">
        <v>70</v>
      </c>
      <c r="Q117" s="47">
        <v>10</v>
      </c>
      <c r="R117" s="23"/>
      <c r="S117" s="45"/>
      <c r="T117" s="46" t="s">
        <v>70</v>
      </c>
      <c r="U117" s="47"/>
    </row>
    <row r="118" spans="1:21" ht="15.75" customHeight="1">
      <c r="A118" s="39">
        <v>68</v>
      </c>
      <c r="B118" s="30" t="s">
        <v>97</v>
      </c>
      <c r="C118" s="41">
        <v>6</v>
      </c>
      <c r="D118" s="82" t="str">
        <f>D109</f>
        <v>Suosonnit</v>
      </c>
      <c r="E118" s="28" t="s">
        <v>70</v>
      </c>
      <c r="F118" s="39" t="str">
        <f t="shared" si="13"/>
        <v>3T-Miehet</v>
      </c>
      <c r="G118" s="48">
        <v>0</v>
      </c>
      <c r="H118" s="43" t="s">
        <v>70</v>
      </c>
      <c r="I118" s="44">
        <v>2</v>
      </c>
      <c r="K118" s="49">
        <v>18</v>
      </c>
      <c r="L118" s="50" t="s">
        <v>70</v>
      </c>
      <c r="M118" s="47">
        <v>21</v>
      </c>
      <c r="N118" s="23"/>
      <c r="O118" s="49">
        <v>16</v>
      </c>
      <c r="P118" s="50" t="s">
        <v>70</v>
      </c>
      <c r="Q118" s="47">
        <v>21</v>
      </c>
      <c r="R118" s="23"/>
      <c r="S118" s="49"/>
      <c r="T118" s="50" t="s">
        <v>70</v>
      </c>
      <c r="U118" s="47"/>
    </row>
    <row r="119" spans="1:21" ht="15.75" customHeight="1">
      <c r="A119" s="39">
        <v>69</v>
      </c>
      <c r="B119" s="30" t="s">
        <v>97</v>
      </c>
      <c r="C119" s="41">
        <v>7</v>
      </c>
      <c r="D119" s="82" t="str">
        <f>D111</f>
        <v>Team pehmeellä yli</v>
      </c>
      <c r="E119" s="28" t="s">
        <v>70</v>
      </c>
      <c r="F119" s="39" t="str">
        <f>D108</f>
        <v>Pyhis</v>
      </c>
      <c r="G119" s="48">
        <v>0</v>
      </c>
      <c r="H119" s="43" t="s">
        <v>70</v>
      </c>
      <c r="I119" s="44">
        <v>2</v>
      </c>
      <c r="K119" s="49">
        <v>15</v>
      </c>
      <c r="L119" s="50" t="s">
        <v>70</v>
      </c>
      <c r="M119" s="47">
        <v>21</v>
      </c>
      <c r="N119" s="23"/>
      <c r="O119" s="49">
        <v>19</v>
      </c>
      <c r="P119" s="50" t="s">
        <v>70</v>
      </c>
      <c r="Q119" s="47">
        <v>21</v>
      </c>
      <c r="R119" s="23"/>
      <c r="S119" s="49"/>
      <c r="T119" s="50" t="s">
        <v>70</v>
      </c>
      <c r="U119" s="47"/>
    </row>
    <row r="120" spans="1:21" ht="15.75" customHeight="1">
      <c r="A120" s="39">
        <v>70</v>
      </c>
      <c r="B120" s="30" t="s">
        <v>110</v>
      </c>
      <c r="C120" s="41">
        <v>5</v>
      </c>
      <c r="D120" s="82" t="str">
        <f>D110</f>
        <v>Goldmembers</v>
      </c>
      <c r="E120" s="28" t="s">
        <v>70</v>
      </c>
      <c r="F120" s="39" t="str">
        <f>D114</f>
        <v>Hama</v>
      </c>
      <c r="G120" s="48">
        <v>1</v>
      </c>
      <c r="H120" s="51" t="s">
        <v>70</v>
      </c>
      <c r="I120" s="44">
        <v>2</v>
      </c>
      <c r="K120" s="49">
        <v>21</v>
      </c>
      <c r="L120" s="50" t="s">
        <v>70</v>
      </c>
      <c r="M120" s="47">
        <v>17</v>
      </c>
      <c r="N120" s="23"/>
      <c r="O120" s="49">
        <v>18</v>
      </c>
      <c r="P120" s="50" t="s">
        <v>70</v>
      </c>
      <c r="Q120" s="47">
        <v>21</v>
      </c>
      <c r="R120" s="23"/>
      <c r="S120" s="49">
        <v>7</v>
      </c>
      <c r="T120" s="50" t="s">
        <v>70</v>
      </c>
      <c r="U120" s="47">
        <v>8</v>
      </c>
    </row>
    <row r="121" spans="1:21" ht="15.75" customHeight="1">
      <c r="E121" s="3"/>
    </row>
    <row r="122" spans="1:21" ht="15.75" customHeight="1">
      <c r="A122" s="30"/>
      <c r="E122" s="3"/>
      <c r="G122" s="33"/>
      <c r="H122" s="34" t="s">
        <v>49</v>
      </c>
      <c r="I122" s="33"/>
      <c r="J122" s="3"/>
      <c r="K122" s="36"/>
      <c r="L122" s="37" t="s">
        <v>67</v>
      </c>
      <c r="M122" s="38"/>
      <c r="N122" s="3"/>
      <c r="O122" s="36"/>
      <c r="P122" s="37" t="s">
        <v>68</v>
      </c>
      <c r="Q122" s="38"/>
      <c r="R122" s="3"/>
      <c r="S122" s="36"/>
      <c r="T122" s="37" t="s">
        <v>69</v>
      </c>
      <c r="U122" s="38"/>
    </row>
    <row r="123" spans="1:21" ht="15.75" customHeight="1">
      <c r="A123" s="39">
        <v>71</v>
      </c>
      <c r="B123" s="30" t="s">
        <v>99</v>
      </c>
      <c r="C123" s="41">
        <v>6</v>
      </c>
      <c r="D123" s="19" t="s">
        <v>131</v>
      </c>
      <c r="E123" s="28" t="s">
        <v>70</v>
      </c>
      <c r="F123" s="39" t="s">
        <v>126</v>
      </c>
      <c r="G123" s="42">
        <v>2</v>
      </c>
      <c r="H123" s="43" t="s">
        <v>70</v>
      </c>
      <c r="I123" s="44">
        <v>1</v>
      </c>
      <c r="K123" s="45">
        <v>15</v>
      </c>
      <c r="L123" s="46" t="s">
        <v>70</v>
      </c>
      <c r="M123" s="47">
        <v>21</v>
      </c>
      <c r="N123" s="23"/>
      <c r="O123" s="45">
        <v>21</v>
      </c>
      <c r="P123" s="46" t="s">
        <v>70</v>
      </c>
      <c r="Q123" s="47">
        <v>15</v>
      </c>
      <c r="R123" s="23"/>
      <c r="S123" s="45">
        <v>8</v>
      </c>
      <c r="T123" s="46" t="s">
        <v>70</v>
      </c>
      <c r="U123" s="47">
        <v>2</v>
      </c>
    </row>
    <row r="124" spans="1:21" ht="15.75" customHeight="1">
      <c r="A124" s="39">
        <v>72</v>
      </c>
      <c r="B124" s="30" t="s">
        <v>99</v>
      </c>
      <c r="C124" s="41">
        <v>7</v>
      </c>
      <c r="D124" s="19" t="s">
        <v>10</v>
      </c>
      <c r="E124" s="28" t="s">
        <v>70</v>
      </c>
      <c r="F124" s="39" t="s">
        <v>9</v>
      </c>
      <c r="G124" s="48">
        <v>2</v>
      </c>
      <c r="H124" s="43" t="s">
        <v>70</v>
      </c>
      <c r="I124" s="44">
        <v>0</v>
      </c>
      <c r="K124" s="49">
        <v>21</v>
      </c>
      <c r="L124" s="50" t="s">
        <v>70</v>
      </c>
      <c r="M124" s="47">
        <v>12</v>
      </c>
      <c r="N124" s="23"/>
      <c r="O124" s="49">
        <v>21</v>
      </c>
      <c r="P124" s="50" t="s">
        <v>70</v>
      </c>
      <c r="Q124" s="47">
        <v>12</v>
      </c>
      <c r="R124" s="23"/>
      <c r="S124" s="49"/>
      <c r="T124" s="50" t="s">
        <v>70</v>
      </c>
      <c r="U124" s="47"/>
    </row>
    <row r="125" spans="1:21" ht="15.75" customHeight="1">
      <c r="A125" s="39">
        <v>73</v>
      </c>
      <c r="B125" s="30" t="s">
        <v>111</v>
      </c>
      <c r="C125" s="41">
        <v>5</v>
      </c>
      <c r="D125" s="19" t="s">
        <v>44</v>
      </c>
      <c r="E125" s="28" t="s">
        <v>70</v>
      </c>
      <c r="F125" s="39" t="s">
        <v>13</v>
      </c>
      <c r="G125" s="48">
        <v>0</v>
      </c>
      <c r="H125" s="43" t="s">
        <v>70</v>
      </c>
      <c r="I125" s="44">
        <v>2</v>
      </c>
      <c r="K125" s="49">
        <v>12</v>
      </c>
      <c r="L125" s="50" t="s">
        <v>70</v>
      </c>
      <c r="M125" s="47">
        <v>21</v>
      </c>
      <c r="N125" s="23"/>
      <c r="O125" s="49">
        <v>9</v>
      </c>
      <c r="P125" s="50" t="s">
        <v>70</v>
      </c>
      <c r="Q125" s="47">
        <v>21</v>
      </c>
      <c r="R125" s="23"/>
      <c r="S125" s="49"/>
      <c r="T125" s="50" t="s">
        <v>70</v>
      </c>
      <c r="U125" s="47"/>
    </row>
    <row r="126" spans="1:21" ht="15.75" customHeight="1">
      <c r="A126" s="39">
        <v>74</v>
      </c>
      <c r="B126" s="30" t="s">
        <v>111</v>
      </c>
      <c r="C126" s="41">
        <v>6</v>
      </c>
      <c r="D126" s="19" t="s">
        <v>40</v>
      </c>
      <c r="E126" s="28" t="s">
        <v>70</v>
      </c>
      <c r="F126" s="39" t="s">
        <v>38</v>
      </c>
      <c r="G126" s="48">
        <v>0</v>
      </c>
      <c r="H126" s="51" t="s">
        <v>70</v>
      </c>
      <c r="I126" s="44">
        <v>2</v>
      </c>
      <c r="K126" s="49">
        <v>20</v>
      </c>
      <c r="L126" s="50" t="s">
        <v>70</v>
      </c>
      <c r="M126" s="47">
        <v>21</v>
      </c>
      <c r="N126" s="23"/>
      <c r="O126" s="49">
        <v>5</v>
      </c>
      <c r="P126" s="50" t="s">
        <v>70</v>
      </c>
      <c r="Q126" s="47">
        <v>21</v>
      </c>
      <c r="R126" s="23"/>
      <c r="S126" s="49"/>
      <c r="T126" s="50" t="s">
        <v>70</v>
      </c>
      <c r="U126" s="47"/>
    </row>
    <row r="127" spans="1:21" ht="15.75" customHeight="1">
      <c r="E127" s="3"/>
    </row>
    <row r="128" spans="1:21" ht="15.75" customHeight="1">
      <c r="C128" s="3" t="s">
        <v>45</v>
      </c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22" ht="15.75" customHeight="1">
      <c r="A129" s="3" t="s">
        <v>101</v>
      </c>
      <c r="V129" s="39"/>
    </row>
    <row r="130" spans="1:22" ht="15.75" customHeight="1">
      <c r="A130" s="94">
        <v>75</v>
      </c>
      <c r="B130" s="30" t="s">
        <v>122</v>
      </c>
      <c r="C130" s="41">
        <v>5</v>
      </c>
      <c r="D130" s="19" t="s">
        <v>44</v>
      </c>
      <c r="E130" s="95" t="s">
        <v>70</v>
      </c>
      <c r="F130" s="19" t="s">
        <v>133</v>
      </c>
      <c r="G130" s="48">
        <v>2</v>
      </c>
      <c r="H130" s="43" t="s">
        <v>70</v>
      </c>
      <c r="I130" s="44">
        <v>0</v>
      </c>
      <c r="K130" s="49">
        <v>21</v>
      </c>
      <c r="L130" s="70" t="s">
        <v>70</v>
      </c>
      <c r="M130" s="47">
        <v>0</v>
      </c>
      <c r="N130" s="23"/>
      <c r="O130" s="49">
        <v>21</v>
      </c>
      <c r="P130" s="70" t="s">
        <v>70</v>
      </c>
      <c r="Q130" s="47">
        <v>0</v>
      </c>
      <c r="R130" s="23"/>
      <c r="S130" s="49" t="s">
        <v>0</v>
      </c>
      <c r="T130" s="70" t="s">
        <v>70</v>
      </c>
      <c r="U130" s="47"/>
    </row>
    <row r="131" spans="1:22" ht="15.75" customHeight="1">
      <c r="A131" s="52" t="s">
        <v>103</v>
      </c>
      <c r="C131" s="41"/>
      <c r="D131" s="23"/>
      <c r="E131" s="3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</row>
    <row r="132" spans="1:22" ht="15.75" customHeight="1">
      <c r="A132" s="39">
        <v>76</v>
      </c>
      <c r="B132" s="30" t="s">
        <v>122</v>
      </c>
      <c r="C132" s="41">
        <v>6</v>
      </c>
      <c r="D132" s="19" t="s">
        <v>13</v>
      </c>
      <c r="E132" s="3" t="s">
        <v>70</v>
      </c>
      <c r="F132" s="19" t="s">
        <v>38</v>
      </c>
      <c r="G132" s="48">
        <v>1</v>
      </c>
      <c r="H132" s="43" t="s">
        <v>70</v>
      </c>
      <c r="I132" s="44">
        <v>2</v>
      </c>
      <c r="K132" s="49">
        <v>21</v>
      </c>
      <c r="L132" s="70" t="s">
        <v>70</v>
      </c>
      <c r="M132" s="47">
        <v>17</v>
      </c>
      <c r="N132" s="23"/>
      <c r="O132" s="49">
        <v>11</v>
      </c>
      <c r="P132" s="70" t="s">
        <v>70</v>
      </c>
      <c r="Q132" s="47">
        <v>21</v>
      </c>
      <c r="R132" s="23"/>
      <c r="S132" s="49">
        <v>4</v>
      </c>
      <c r="T132" s="70" t="s">
        <v>70</v>
      </c>
      <c r="U132" s="47">
        <v>8</v>
      </c>
    </row>
    <row r="133" spans="1:22" ht="15.75" customHeight="1">
      <c r="A133" s="52" t="s">
        <v>104</v>
      </c>
      <c r="C133" s="41"/>
      <c r="D133" s="87"/>
      <c r="E133" s="3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</row>
    <row r="134" spans="1:22" ht="15.75" customHeight="1">
      <c r="A134" s="39">
        <v>77</v>
      </c>
      <c r="B134" s="30" t="s">
        <v>122</v>
      </c>
      <c r="C134" s="41">
        <v>7</v>
      </c>
      <c r="D134" s="19" t="s">
        <v>126</v>
      </c>
      <c r="E134" s="95" t="s">
        <v>70</v>
      </c>
      <c r="F134" s="19" t="s">
        <v>9</v>
      </c>
      <c r="G134" s="48">
        <v>2</v>
      </c>
      <c r="H134" s="43" t="s">
        <v>70</v>
      </c>
      <c r="I134" s="44">
        <v>0</v>
      </c>
      <c r="K134" s="49">
        <v>21</v>
      </c>
      <c r="L134" s="70" t="s">
        <v>70</v>
      </c>
      <c r="M134" s="47">
        <v>19</v>
      </c>
      <c r="N134" s="23"/>
      <c r="O134" s="49">
        <v>21</v>
      </c>
      <c r="P134" s="70" t="s">
        <v>70</v>
      </c>
      <c r="Q134" s="47">
        <v>15</v>
      </c>
      <c r="R134" s="23"/>
      <c r="S134" s="49"/>
      <c r="T134" s="70" t="s">
        <v>70</v>
      </c>
      <c r="U134" s="47"/>
    </row>
    <row r="135" spans="1:22" ht="15.75" customHeight="1">
      <c r="A135" s="52" t="s">
        <v>106</v>
      </c>
      <c r="B135" s="32"/>
      <c r="C135" s="41"/>
      <c r="D135" s="87"/>
      <c r="E135" s="3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</row>
    <row r="136" spans="1:22" ht="15.75" customHeight="1">
      <c r="A136" s="39">
        <v>78</v>
      </c>
      <c r="B136" s="30" t="s">
        <v>122</v>
      </c>
      <c r="C136" s="41">
        <v>4</v>
      </c>
      <c r="D136" s="19" t="s">
        <v>35</v>
      </c>
      <c r="E136" s="3" t="s">
        <v>70</v>
      </c>
      <c r="F136" s="19" t="s">
        <v>10</v>
      </c>
      <c r="G136" s="48">
        <v>0</v>
      </c>
      <c r="H136" s="43" t="s">
        <v>70</v>
      </c>
      <c r="I136" s="44">
        <v>2</v>
      </c>
      <c r="K136" s="49">
        <v>18</v>
      </c>
      <c r="L136" s="70" t="s">
        <v>70</v>
      </c>
      <c r="M136" s="47">
        <v>21</v>
      </c>
      <c r="N136" s="23"/>
      <c r="O136" s="49">
        <v>14</v>
      </c>
      <c r="P136" s="70" t="s">
        <v>70</v>
      </c>
      <c r="Q136" s="47">
        <v>21</v>
      </c>
      <c r="R136" s="23"/>
      <c r="S136" s="49"/>
      <c r="T136" s="70" t="s">
        <v>70</v>
      </c>
      <c r="U136" s="47"/>
    </row>
    <row r="137" spans="1:22" ht="15.75" customHeight="1">
      <c r="E137" s="3"/>
    </row>
    <row r="138" spans="1:22" ht="15.7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</row>
    <row r="139" spans="1:22" ht="15.75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</row>
    <row r="140" spans="1:22" ht="15.75" customHeight="1">
      <c r="A140" s="23"/>
      <c r="B140" s="28" t="s">
        <v>85</v>
      </c>
      <c r="C140" s="28"/>
      <c r="D140" s="69" t="s">
        <v>37</v>
      </c>
      <c r="U140" s="23"/>
    </row>
    <row r="141" spans="1:22" ht="15.75" customHeight="1">
      <c r="C141" s="28"/>
      <c r="D141" s="74" t="s">
        <v>33</v>
      </c>
    </row>
    <row r="142" spans="1:22" ht="15.75" customHeight="1">
      <c r="B142" s="30" t="s">
        <v>129</v>
      </c>
      <c r="D142" s="77" t="s">
        <v>29</v>
      </c>
    </row>
    <row r="143" spans="1:22" ht="15.75" customHeight="1">
      <c r="D143" s="77" t="s">
        <v>30</v>
      </c>
    </row>
    <row r="144" spans="1:22" ht="15.75" customHeight="1">
      <c r="D144" s="77" t="s">
        <v>32</v>
      </c>
    </row>
    <row r="145" spans="1:21" ht="15.75" customHeight="1">
      <c r="D145" s="77" t="s">
        <v>140</v>
      </c>
    </row>
    <row r="146" spans="1:21" ht="15.75" customHeight="1">
      <c r="D146" s="77" t="s">
        <v>43</v>
      </c>
    </row>
    <row r="147" spans="1:21" ht="15.75" customHeight="1">
      <c r="D147" s="80" t="s">
        <v>20</v>
      </c>
    </row>
    <row r="148" spans="1:21" ht="15.75" customHeight="1"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</row>
    <row r="149" spans="1:21" ht="15.75" customHeight="1">
      <c r="A149" s="30" t="s">
        <v>31</v>
      </c>
      <c r="B149" s="32" t="s">
        <v>39</v>
      </c>
      <c r="C149" s="28" t="s">
        <v>45</v>
      </c>
      <c r="G149" s="33"/>
      <c r="H149" s="34" t="s">
        <v>49</v>
      </c>
      <c r="I149" s="33"/>
      <c r="J149" s="3"/>
      <c r="K149" s="36"/>
      <c r="L149" s="37" t="s">
        <v>67</v>
      </c>
      <c r="M149" s="38"/>
      <c r="N149" s="3"/>
      <c r="O149" s="36"/>
      <c r="P149" s="37" t="s">
        <v>68</v>
      </c>
      <c r="Q149" s="38"/>
      <c r="R149" s="3"/>
      <c r="S149" s="36"/>
      <c r="T149" s="37" t="s">
        <v>69</v>
      </c>
      <c r="U149" s="38"/>
    </row>
    <row r="150" spans="1:21" ht="15.75" customHeight="1">
      <c r="A150" s="39">
        <v>79</v>
      </c>
      <c r="B150" s="92">
        <v>0.44444444444444448</v>
      </c>
      <c r="C150" s="41">
        <v>7</v>
      </c>
      <c r="D150" s="82" t="str">
        <f>D140</f>
        <v>PanitkosNaitkos</v>
      </c>
      <c r="E150" s="3" t="s">
        <v>70</v>
      </c>
      <c r="F150" s="39" t="str">
        <f t="shared" ref="F150:F151" si="14">D145</f>
        <v>Team keskiketterät</v>
      </c>
      <c r="G150" s="42">
        <v>2</v>
      </c>
      <c r="H150" s="43" t="s">
        <v>70</v>
      </c>
      <c r="I150" s="44">
        <v>0</v>
      </c>
      <c r="K150" s="45">
        <v>21</v>
      </c>
      <c r="L150" s="46" t="s">
        <v>70</v>
      </c>
      <c r="M150" s="47">
        <v>9</v>
      </c>
      <c r="N150" s="23"/>
      <c r="O150" s="45">
        <v>21</v>
      </c>
      <c r="P150" s="46" t="s">
        <v>70</v>
      </c>
      <c r="Q150" s="47">
        <v>9</v>
      </c>
      <c r="R150" s="23"/>
      <c r="S150" s="45"/>
      <c r="T150" s="46" t="s">
        <v>70</v>
      </c>
      <c r="U150" s="47"/>
    </row>
    <row r="151" spans="1:21" ht="15.75" customHeight="1">
      <c r="A151" s="39">
        <v>80</v>
      </c>
      <c r="B151" s="81" t="s">
        <v>96</v>
      </c>
      <c r="C151" s="41">
        <v>5</v>
      </c>
      <c r="D151" s="82" t="str">
        <f>D142</f>
        <v>Mikkelin Kittaajat</v>
      </c>
      <c r="E151" s="3" t="s">
        <v>70</v>
      </c>
      <c r="F151" s="39" t="str">
        <f t="shared" si="14"/>
        <v>Tsemppi B-pojat</v>
      </c>
      <c r="G151" s="48">
        <v>0</v>
      </c>
      <c r="H151" s="43" t="s">
        <v>70</v>
      </c>
      <c r="I151" s="44">
        <v>2</v>
      </c>
      <c r="K151" s="49">
        <v>12</v>
      </c>
      <c r="L151" s="50" t="s">
        <v>70</v>
      </c>
      <c r="M151" s="47">
        <v>21</v>
      </c>
      <c r="N151" s="23"/>
      <c r="O151" s="49">
        <v>15</v>
      </c>
      <c r="P151" s="50" t="s">
        <v>70</v>
      </c>
      <c r="Q151" s="47">
        <v>21</v>
      </c>
      <c r="R151" s="23"/>
      <c r="S151" s="49"/>
      <c r="T151" s="50" t="s">
        <v>70</v>
      </c>
      <c r="U151" s="47"/>
    </row>
    <row r="152" spans="1:21" ht="15.75" customHeight="1">
      <c r="A152" s="39">
        <v>81</v>
      </c>
      <c r="B152" s="81" t="s">
        <v>96</v>
      </c>
      <c r="C152" s="41">
        <v>6</v>
      </c>
      <c r="D152" s="82" t="str">
        <f>D144</f>
        <v>Team HäHä</v>
      </c>
      <c r="E152" s="3" t="s">
        <v>70</v>
      </c>
      <c r="F152" s="39" t="str">
        <f>D141</f>
        <v>SVC Nothingham</v>
      </c>
      <c r="G152" s="48">
        <v>2</v>
      </c>
      <c r="H152" s="43" t="s">
        <v>70</v>
      </c>
      <c r="I152" s="44">
        <v>1</v>
      </c>
      <c r="K152" s="49">
        <v>21</v>
      </c>
      <c r="L152" s="50" t="s">
        <v>70</v>
      </c>
      <c r="M152" s="47">
        <v>20</v>
      </c>
      <c r="N152" s="23"/>
      <c r="O152" s="49">
        <v>7</v>
      </c>
      <c r="P152" s="50" t="s">
        <v>70</v>
      </c>
      <c r="Q152" s="47">
        <v>21</v>
      </c>
      <c r="R152" s="23"/>
      <c r="S152" s="49">
        <v>8</v>
      </c>
      <c r="T152" s="50" t="s">
        <v>70</v>
      </c>
      <c r="U152" s="47">
        <v>6</v>
      </c>
    </row>
    <row r="153" spans="1:21" ht="15.75" customHeight="1">
      <c r="A153" s="39">
        <v>82</v>
      </c>
      <c r="B153" s="81" t="s">
        <v>96</v>
      </c>
      <c r="C153" s="41">
        <v>7</v>
      </c>
      <c r="D153" s="82" t="str">
        <f>D143</f>
        <v>JyrPa</v>
      </c>
      <c r="E153" s="3" t="s">
        <v>70</v>
      </c>
      <c r="F153" s="39" t="str">
        <f>D147</f>
        <v>Pahaiset Viskojat</v>
      </c>
      <c r="G153" s="48">
        <v>2</v>
      </c>
      <c r="H153" s="51" t="s">
        <v>70</v>
      </c>
      <c r="I153" s="44">
        <v>0</v>
      </c>
      <c r="K153" s="49">
        <v>21</v>
      </c>
      <c r="L153" s="50" t="s">
        <v>70</v>
      </c>
      <c r="M153" s="47">
        <v>8</v>
      </c>
      <c r="N153" s="23"/>
      <c r="O153" s="49">
        <v>21</v>
      </c>
      <c r="P153" s="50" t="s">
        <v>70</v>
      </c>
      <c r="Q153" s="47">
        <v>15</v>
      </c>
      <c r="R153" s="23"/>
      <c r="S153" s="49"/>
      <c r="T153" s="50" t="s">
        <v>70</v>
      </c>
      <c r="U153" s="47"/>
    </row>
    <row r="154" spans="1:21" ht="15.75" customHeight="1">
      <c r="E154" s="3"/>
    </row>
    <row r="155" spans="1:21" ht="15.75" customHeight="1">
      <c r="A155" s="30"/>
      <c r="E155" s="3"/>
      <c r="G155" s="33"/>
      <c r="H155" s="34" t="s">
        <v>49</v>
      </c>
      <c r="I155" s="33"/>
      <c r="J155" s="3"/>
      <c r="K155" s="36"/>
      <c r="L155" s="37" t="s">
        <v>67</v>
      </c>
      <c r="M155" s="38"/>
      <c r="N155" s="3"/>
      <c r="O155" s="36"/>
      <c r="P155" s="37" t="s">
        <v>68</v>
      </c>
      <c r="Q155" s="38"/>
      <c r="R155" s="3"/>
      <c r="S155" s="36"/>
      <c r="T155" s="37" t="s">
        <v>69</v>
      </c>
      <c r="U155" s="38"/>
    </row>
    <row r="156" spans="1:21" ht="15.75" customHeight="1">
      <c r="A156" s="39">
        <v>83</v>
      </c>
      <c r="B156" s="81" t="s">
        <v>98</v>
      </c>
      <c r="C156" s="41">
        <v>5</v>
      </c>
      <c r="D156" s="85" t="s">
        <v>37</v>
      </c>
      <c r="E156" s="28" t="s">
        <v>70</v>
      </c>
      <c r="F156" s="39" t="s">
        <v>43</v>
      </c>
      <c r="G156" s="42">
        <v>2</v>
      </c>
      <c r="H156" s="43" t="s">
        <v>70</v>
      </c>
      <c r="I156" s="44">
        <v>0</v>
      </c>
      <c r="K156" s="45">
        <v>21</v>
      </c>
      <c r="L156" s="46" t="s">
        <v>70</v>
      </c>
      <c r="M156" s="47">
        <v>20</v>
      </c>
      <c r="N156" s="23"/>
      <c r="O156" s="45">
        <v>21</v>
      </c>
      <c r="P156" s="46" t="s">
        <v>70</v>
      </c>
      <c r="Q156" s="47">
        <v>15</v>
      </c>
      <c r="R156" s="23"/>
      <c r="S156" s="45"/>
      <c r="T156" s="46" t="s">
        <v>70</v>
      </c>
      <c r="U156" s="47"/>
    </row>
    <row r="157" spans="1:21" ht="15.75" customHeight="1">
      <c r="A157" s="39">
        <v>84</v>
      </c>
      <c r="B157" s="81" t="s">
        <v>98</v>
      </c>
      <c r="C157" s="41">
        <v>6</v>
      </c>
      <c r="D157" s="85" t="s">
        <v>32</v>
      </c>
      <c r="E157" s="28" t="s">
        <v>70</v>
      </c>
      <c r="F157" s="39" t="s">
        <v>30</v>
      </c>
      <c r="G157" s="48">
        <v>2</v>
      </c>
      <c r="H157" s="43" t="s">
        <v>70</v>
      </c>
      <c r="I157" s="44">
        <v>0</v>
      </c>
      <c r="K157" s="49">
        <v>21</v>
      </c>
      <c r="L157" s="50" t="s">
        <v>70</v>
      </c>
      <c r="M157" s="47">
        <v>13</v>
      </c>
      <c r="N157" s="23"/>
      <c r="O157" s="49">
        <v>21</v>
      </c>
      <c r="P157" s="50" t="s">
        <v>70</v>
      </c>
      <c r="Q157" s="47">
        <v>6</v>
      </c>
      <c r="R157" s="23"/>
      <c r="S157" s="49"/>
      <c r="T157" s="50" t="s">
        <v>70</v>
      </c>
      <c r="U157" s="47"/>
    </row>
    <row r="158" spans="1:21" ht="15.75" customHeight="1">
      <c r="A158" s="39">
        <v>85</v>
      </c>
      <c r="B158" s="81" t="s">
        <v>98</v>
      </c>
      <c r="C158" s="41">
        <v>7</v>
      </c>
      <c r="D158" s="85" t="s">
        <v>34</v>
      </c>
      <c r="E158" s="28" t="s">
        <v>70</v>
      </c>
      <c r="F158" s="39" t="s">
        <v>29</v>
      </c>
      <c r="G158" s="48">
        <v>0</v>
      </c>
      <c r="H158" s="43" t="s">
        <v>70</v>
      </c>
      <c r="I158" s="44">
        <v>2</v>
      </c>
      <c r="K158" s="49">
        <v>10</v>
      </c>
      <c r="L158" s="50" t="s">
        <v>70</v>
      </c>
      <c r="M158" s="47">
        <v>21</v>
      </c>
      <c r="N158" s="23"/>
      <c r="O158" s="49">
        <v>17</v>
      </c>
      <c r="P158" s="50" t="s">
        <v>70</v>
      </c>
      <c r="Q158" s="47">
        <v>21</v>
      </c>
      <c r="R158" s="23"/>
      <c r="S158" s="49"/>
      <c r="T158" s="50" t="s">
        <v>70</v>
      </c>
      <c r="U158" s="47"/>
    </row>
    <row r="159" spans="1:21" ht="15.75" customHeight="1">
      <c r="A159" s="39">
        <v>86</v>
      </c>
      <c r="B159" s="81" t="s">
        <v>110</v>
      </c>
      <c r="C159" s="40">
        <v>6</v>
      </c>
      <c r="D159" s="85" t="s">
        <v>144</v>
      </c>
      <c r="E159" s="28" t="s">
        <v>70</v>
      </c>
      <c r="F159" s="39" t="s">
        <v>20</v>
      </c>
      <c r="G159" s="48">
        <v>2</v>
      </c>
      <c r="H159" s="51" t="s">
        <v>70</v>
      </c>
      <c r="I159" s="44">
        <v>0</v>
      </c>
      <c r="K159" s="49">
        <v>21</v>
      </c>
      <c r="L159" s="50" t="s">
        <v>70</v>
      </c>
      <c r="M159" s="47">
        <v>18</v>
      </c>
      <c r="N159" s="23"/>
      <c r="O159" s="49">
        <v>21</v>
      </c>
      <c r="P159" s="50" t="s">
        <v>70</v>
      </c>
      <c r="Q159" s="47">
        <v>7</v>
      </c>
      <c r="R159" s="23"/>
      <c r="S159" s="49"/>
      <c r="T159" s="50" t="s">
        <v>70</v>
      </c>
      <c r="U159" s="47"/>
    </row>
    <row r="160" spans="1:21" ht="15.75" customHeight="1">
      <c r="E160" s="3"/>
    </row>
    <row r="161" spans="1:22" ht="15.75" customHeight="1">
      <c r="C161" s="3" t="s">
        <v>45</v>
      </c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22" ht="15.75" customHeight="1">
      <c r="A162" s="3" t="s">
        <v>135</v>
      </c>
      <c r="V162" s="39"/>
    </row>
    <row r="163" spans="1:22" ht="15.75" customHeight="1">
      <c r="A163" s="19">
        <v>87</v>
      </c>
      <c r="B163" s="81" t="s">
        <v>102</v>
      </c>
      <c r="C163" s="40">
        <v>7</v>
      </c>
      <c r="D163" s="85" t="s">
        <v>34</v>
      </c>
      <c r="E163" s="40" t="s">
        <v>70</v>
      </c>
      <c r="F163" s="19" t="s">
        <v>145</v>
      </c>
      <c r="G163" s="48">
        <v>0</v>
      </c>
      <c r="H163" s="43" t="s">
        <v>70</v>
      </c>
      <c r="I163" s="44">
        <v>2</v>
      </c>
      <c r="K163" s="49">
        <v>19</v>
      </c>
      <c r="L163" s="70" t="s">
        <v>70</v>
      </c>
      <c r="M163" s="47">
        <v>21</v>
      </c>
      <c r="N163" s="23"/>
      <c r="O163" s="49">
        <v>20</v>
      </c>
      <c r="P163" s="70" t="s">
        <v>70</v>
      </c>
      <c r="Q163" s="47">
        <v>21</v>
      </c>
      <c r="R163" s="23"/>
      <c r="S163" s="49"/>
      <c r="T163" s="70" t="s">
        <v>70</v>
      </c>
      <c r="U163" s="47"/>
    </row>
    <row r="164" spans="1:22" ht="15.75" customHeight="1">
      <c r="A164" s="52" t="s">
        <v>137</v>
      </c>
      <c r="B164" s="32"/>
      <c r="C164" s="40"/>
      <c r="D164" s="87"/>
      <c r="E164" s="28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</row>
    <row r="165" spans="1:22" ht="15.75" customHeight="1">
      <c r="A165" s="39">
        <v>88</v>
      </c>
      <c r="B165" s="81" t="s">
        <v>105</v>
      </c>
      <c r="C165" s="40">
        <v>5</v>
      </c>
      <c r="D165" s="85" t="s">
        <v>29</v>
      </c>
      <c r="E165" s="28" t="s">
        <v>70</v>
      </c>
      <c r="F165" s="19" t="s">
        <v>144</v>
      </c>
      <c r="G165" s="48">
        <v>2</v>
      </c>
      <c r="H165" s="43" t="s">
        <v>70</v>
      </c>
      <c r="I165" s="44">
        <v>0</v>
      </c>
      <c r="K165" s="49">
        <v>21</v>
      </c>
      <c r="L165" s="70" t="s">
        <v>70</v>
      </c>
      <c r="M165" s="47">
        <v>8</v>
      </c>
      <c r="N165" s="23"/>
      <c r="O165" s="49">
        <v>21</v>
      </c>
      <c r="P165" s="70" t="s">
        <v>70</v>
      </c>
      <c r="Q165" s="47">
        <v>17</v>
      </c>
      <c r="R165" s="23"/>
      <c r="S165" s="49"/>
      <c r="T165" s="70" t="s">
        <v>70</v>
      </c>
      <c r="U165" s="47"/>
    </row>
    <row r="166" spans="1:22" ht="15.75" customHeight="1">
      <c r="A166" s="52" t="s">
        <v>138</v>
      </c>
      <c r="B166" s="32"/>
      <c r="C166" s="40"/>
      <c r="D166" s="87"/>
      <c r="E166" s="28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</row>
    <row r="167" spans="1:22" ht="15.75" customHeight="1">
      <c r="A167" s="39">
        <v>89</v>
      </c>
      <c r="B167" s="81" t="s">
        <v>105</v>
      </c>
      <c r="C167" s="41">
        <v>6</v>
      </c>
      <c r="D167" s="85" t="s">
        <v>146</v>
      </c>
      <c r="E167" s="40" t="s">
        <v>70</v>
      </c>
      <c r="F167" s="19" t="s">
        <v>30</v>
      </c>
      <c r="G167" s="48">
        <v>1</v>
      </c>
      <c r="H167" s="43" t="s">
        <v>70</v>
      </c>
      <c r="I167" s="44">
        <v>2</v>
      </c>
      <c r="K167" s="49">
        <v>21</v>
      </c>
      <c r="L167" s="70" t="s">
        <v>70</v>
      </c>
      <c r="M167" s="47">
        <v>12</v>
      </c>
      <c r="N167" s="23"/>
      <c r="O167" s="49">
        <v>20</v>
      </c>
      <c r="P167" s="70" t="s">
        <v>70</v>
      </c>
      <c r="Q167" s="47">
        <v>21</v>
      </c>
      <c r="R167" s="23"/>
      <c r="S167" s="49">
        <v>7</v>
      </c>
      <c r="T167" s="70" t="s">
        <v>70</v>
      </c>
      <c r="U167" s="47">
        <v>8</v>
      </c>
    </row>
    <row r="168" spans="1:22" ht="15.75" customHeight="1">
      <c r="A168" s="52" t="s">
        <v>139</v>
      </c>
      <c r="B168" s="32"/>
      <c r="C168" s="41"/>
      <c r="D168" s="87"/>
      <c r="E168" s="28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</row>
    <row r="169" spans="1:22" ht="15.75" customHeight="1">
      <c r="A169" s="41">
        <v>90</v>
      </c>
      <c r="B169" s="81" t="s">
        <v>105</v>
      </c>
      <c r="C169" s="40">
        <v>7</v>
      </c>
      <c r="D169" s="85" t="s">
        <v>37</v>
      </c>
      <c r="E169" s="28" t="s">
        <v>70</v>
      </c>
      <c r="F169" s="19" t="s">
        <v>32</v>
      </c>
      <c r="G169" s="48">
        <v>2</v>
      </c>
      <c r="H169" s="43" t="s">
        <v>70</v>
      </c>
      <c r="I169" s="44">
        <v>0</v>
      </c>
      <c r="K169" s="49">
        <v>21</v>
      </c>
      <c r="L169" s="70" t="s">
        <v>70</v>
      </c>
      <c r="M169" s="47">
        <v>9</v>
      </c>
      <c r="N169" s="23"/>
      <c r="O169" s="49">
        <v>21</v>
      </c>
      <c r="P169" s="70" t="s">
        <v>70</v>
      </c>
      <c r="Q169" s="47">
        <v>9</v>
      </c>
      <c r="R169" s="23"/>
      <c r="S169" s="49"/>
      <c r="T169" s="70" t="s">
        <v>70</v>
      </c>
      <c r="U169" s="47"/>
    </row>
    <row r="170" spans="1:22" ht="15.75" customHeight="1">
      <c r="E170" s="3"/>
    </row>
    <row r="171" spans="1:22" ht="15.75" customHeight="1">
      <c r="A171" s="96"/>
      <c r="B171" s="96"/>
      <c r="C171" s="96"/>
      <c r="D171" s="96"/>
      <c r="E171" s="97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</row>
    <row r="172" spans="1:22" ht="15.75" customHeight="1">
      <c r="E172" s="3"/>
    </row>
    <row r="173" spans="1:22" ht="15.75" customHeight="1">
      <c r="A173" s="30" t="s">
        <v>147</v>
      </c>
      <c r="E173" s="88" t="s">
        <v>148</v>
      </c>
      <c r="F173" s="89"/>
    </row>
    <row r="174" spans="1:22" ht="15.75" customHeight="1">
      <c r="E174" s="90" t="s">
        <v>15</v>
      </c>
      <c r="F174" s="73"/>
    </row>
    <row r="175" spans="1:22" ht="15.75" customHeight="1">
      <c r="E175" s="90" t="s">
        <v>41</v>
      </c>
      <c r="F175" s="76"/>
    </row>
    <row r="176" spans="1:22" ht="15.75" customHeight="1">
      <c r="E176" s="90" t="s">
        <v>149</v>
      </c>
      <c r="F176" s="76"/>
    </row>
    <row r="177" spans="1:21" ht="15.75" customHeight="1">
      <c r="E177" s="91"/>
      <c r="F177" s="8"/>
    </row>
    <row r="178" spans="1:21" ht="15.75" customHeight="1">
      <c r="B178" s="28"/>
      <c r="C178" s="28"/>
      <c r="E178" s="28"/>
    </row>
    <row r="179" spans="1:21" ht="15.75" customHeight="1">
      <c r="A179" s="30" t="s">
        <v>31</v>
      </c>
      <c r="B179" s="32" t="s">
        <v>39</v>
      </c>
      <c r="C179" s="28" t="s">
        <v>45</v>
      </c>
      <c r="G179" s="33"/>
      <c r="H179" s="34" t="s">
        <v>49</v>
      </c>
      <c r="I179" s="33"/>
      <c r="J179" s="3"/>
      <c r="K179" s="36"/>
      <c r="L179" s="37" t="s">
        <v>67</v>
      </c>
      <c r="M179" s="38"/>
      <c r="N179" s="3"/>
      <c r="O179" s="36"/>
      <c r="P179" s="37" t="s">
        <v>68</v>
      </c>
      <c r="Q179" s="38"/>
      <c r="R179" s="3"/>
      <c r="S179" s="36"/>
      <c r="T179" s="37" t="s">
        <v>69</v>
      </c>
      <c r="U179" s="38"/>
    </row>
    <row r="180" spans="1:21" ht="15.75" customHeight="1">
      <c r="A180" s="39">
        <v>91</v>
      </c>
      <c r="B180" s="92">
        <v>0.44444444444444448</v>
      </c>
      <c r="C180" s="40">
        <v>5</v>
      </c>
      <c r="D180" s="82" t="str">
        <f>E174</f>
        <v>Märät Mirvat</v>
      </c>
      <c r="E180" s="3" t="s">
        <v>70</v>
      </c>
      <c r="F180" s="39" t="str">
        <f>E175</f>
        <v>FC Lalli</v>
      </c>
      <c r="G180" s="42">
        <v>2</v>
      </c>
      <c r="H180" s="43" t="s">
        <v>70</v>
      </c>
      <c r="I180" s="44">
        <v>0</v>
      </c>
      <c r="K180" s="45">
        <v>21</v>
      </c>
      <c r="L180" s="46" t="s">
        <v>70</v>
      </c>
      <c r="M180" s="47">
        <v>0</v>
      </c>
      <c r="N180" s="23"/>
      <c r="O180" s="45">
        <v>21</v>
      </c>
      <c r="P180" s="46" t="s">
        <v>70</v>
      </c>
      <c r="Q180" s="47">
        <v>0</v>
      </c>
      <c r="R180" s="23"/>
      <c r="S180" s="45"/>
      <c r="T180" s="46" t="s">
        <v>70</v>
      </c>
      <c r="U180" s="47"/>
    </row>
    <row r="181" spans="1:21" ht="15.75" customHeight="1">
      <c r="A181" s="39">
        <v>92</v>
      </c>
      <c r="B181" s="81" t="s">
        <v>96</v>
      </c>
      <c r="C181" s="40">
        <v>11</v>
      </c>
      <c r="D181" s="82" t="str">
        <f>E176</f>
        <v>Jäätävät Jämät</v>
      </c>
      <c r="E181" s="3" t="s">
        <v>70</v>
      </c>
      <c r="F181" s="39" t="str">
        <f>E174</f>
        <v>Märät Mirvat</v>
      </c>
      <c r="G181" s="48">
        <v>0</v>
      </c>
      <c r="H181" s="43" t="s">
        <v>70</v>
      </c>
      <c r="I181" s="44">
        <v>2</v>
      </c>
      <c r="K181" s="49">
        <v>11</v>
      </c>
      <c r="L181" s="50" t="s">
        <v>70</v>
      </c>
      <c r="M181" s="47">
        <v>21</v>
      </c>
      <c r="N181" s="23"/>
      <c r="O181" s="49">
        <v>19</v>
      </c>
      <c r="P181" s="50" t="s">
        <v>70</v>
      </c>
      <c r="Q181" s="47">
        <v>21</v>
      </c>
      <c r="R181" s="23"/>
      <c r="S181" s="49"/>
      <c r="T181" s="50" t="s">
        <v>70</v>
      </c>
      <c r="U181" s="47"/>
    </row>
    <row r="182" spans="1:21" ht="15.75" customHeight="1">
      <c r="A182" s="39">
        <v>93</v>
      </c>
      <c r="B182" s="81" t="s">
        <v>110</v>
      </c>
      <c r="C182" s="40">
        <v>7</v>
      </c>
      <c r="D182" s="82" t="str">
        <f>E175</f>
        <v>FC Lalli</v>
      </c>
      <c r="E182" s="3" t="s">
        <v>70</v>
      </c>
      <c r="F182" s="39" t="str">
        <f>E176</f>
        <v>Jäätävät Jämät</v>
      </c>
      <c r="G182" s="48">
        <v>0</v>
      </c>
      <c r="H182" s="43" t="s">
        <v>70</v>
      </c>
      <c r="I182" s="44">
        <v>2</v>
      </c>
      <c r="K182" s="49">
        <v>0</v>
      </c>
      <c r="L182" s="50" t="s">
        <v>70</v>
      </c>
      <c r="M182" s="47">
        <v>21</v>
      </c>
      <c r="N182" s="23"/>
      <c r="O182" s="49">
        <v>0</v>
      </c>
      <c r="P182" s="50" t="s">
        <v>70</v>
      </c>
      <c r="Q182" s="47">
        <v>21</v>
      </c>
      <c r="R182" s="23"/>
      <c r="S182" s="49"/>
      <c r="T182" s="50" t="s">
        <v>70</v>
      </c>
      <c r="U182" s="47"/>
    </row>
    <row r="183" spans="1:21" ht="15.75" customHeight="1">
      <c r="A183" s="39">
        <v>94</v>
      </c>
      <c r="B183" s="81" t="s">
        <v>99</v>
      </c>
      <c r="C183" s="41">
        <v>5</v>
      </c>
      <c r="D183" s="82" t="str">
        <f>E175</f>
        <v>FC Lalli</v>
      </c>
      <c r="E183" s="3" t="s">
        <v>70</v>
      </c>
      <c r="F183" s="39" t="str">
        <f>E174</f>
        <v>Märät Mirvat</v>
      </c>
      <c r="G183" s="48">
        <v>0</v>
      </c>
      <c r="H183" s="43" t="s">
        <v>70</v>
      </c>
      <c r="I183" s="44">
        <v>2</v>
      </c>
      <c r="K183" s="49">
        <v>10</v>
      </c>
      <c r="L183" s="50" t="s">
        <v>70</v>
      </c>
      <c r="M183" s="47">
        <v>21</v>
      </c>
      <c r="N183" s="23"/>
      <c r="O183" s="49">
        <v>13</v>
      </c>
      <c r="P183" s="50" t="s">
        <v>70</v>
      </c>
      <c r="Q183" s="47">
        <v>21</v>
      </c>
      <c r="R183" s="23"/>
      <c r="S183" s="49"/>
      <c r="T183" s="50" t="s">
        <v>70</v>
      </c>
      <c r="U183" s="47"/>
    </row>
    <row r="184" spans="1:21" ht="15.75" customHeight="1">
      <c r="A184" s="39">
        <v>95</v>
      </c>
      <c r="B184" s="81" t="s">
        <v>102</v>
      </c>
      <c r="C184" s="41">
        <v>5</v>
      </c>
      <c r="D184" s="82" t="str">
        <f>E174</f>
        <v>Märät Mirvat</v>
      </c>
      <c r="E184" s="3" t="s">
        <v>70</v>
      </c>
      <c r="F184" s="39" t="str">
        <f>E176</f>
        <v>Jäätävät Jämät</v>
      </c>
      <c r="G184" s="48">
        <v>2</v>
      </c>
      <c r="H184" s="51" t="s">
        <v>70</v>
      </c>
      <c r="I184" s="44">
        <v>1</v>
      </c>
      <c r="K184" s="49">
        <v>16</v>
      </c>
      <c r="L184" s="50" t="s">
        <v>70</v>
      </c>
      <c r="M184" s="47">
        <v>21</v>
      </c>
      <c r="N184" s="23"/>
      <c r="O184" s="49">
        <v>21</v>
      </c>
      <c r="P184" s="50" t="s">
        <v>70</v>
      </c>
      <c r="Q184" s="47">
        <v>18</v>
      </c>
      <c r="R184" s="23"/>
      <c r="S184" s="49">
        <v>8</v>
      </c>
      <c r="T184" s="50" t="s">
        <v>70</v>
      </c>
      <c r="U184" s="47">
        <v>2</v>
      </c>
    </row>
    <row r="185" spans="1:21" ht="15.75" customHeight="1">
      <c r="A185" s="39">
        <v>96</v>
      </c>
      <c r="B185" s="81" t="s">
        <v>105</v>
      </c>
      <c r="C185" s="40">
        <v>10</v>
      </c>
      <c r="D185" s="82" t="str">
        <f>E176</f>
        <v>Jäätävät Jämät</v>
      </c>
      <c r="E185" s="3" t="s">
        <v>70</v>
      </c>
      <c r="F185" s="39" t="str">
        <f>E175</f>
        <v>FC Lalli</v>
      </c>
      <c r="G185" s="48">
        <v>2</v>
      </c>
      <c r="H185" s="43" t="s">
        <v>70</v>
      </c>
      <c r="I185" s="44">
        <v>0</v>
      </c>
      <c r="K185" s="49">
        <v>21</v>
      </c>
      <c r="L185" s="50" t="s">
        <v>70</v>
      </c>
      <c r="M185" s="47">
        <v>0</v>
      </c>
      <c r="N185" s="23"/>
      <c r="O185" s="49">
        <v>21</v>
      </c>
      <c r="P185" s="50" t="s">
        <v>70</v>
      </c>
      <c r="Q185" s="47">
        <v>0</v>
      </c>
      <c r="R185" s="23"/>
      <c r="S185" s="49"/>
      <c r="T185" s="50" t="s">
        <v>70</v>
      </c>
      <c r="U185" s="47"/>
    </row>
    <row r="186" spans="1:21" ht="15.75" customHeight="1">
      <c r="A186" s="39"/>
      <c r="B186" s="28"/>
      <c r="C186" s="41"/>
      <c r="D186" s="23"/>
      <c r="E186" s="3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</row>
    <row r="187" spans="1:21" ht="15.75" customHeight="1">
      <c r="A187" s="39"/>
      <c r="B187" s="28"/>
      <c r="C187" s="41"/>
      <c r="D187" s="23"/>
      <c r="E187" s="3"/>
      <c r="F187" s="52" t="s">
        <v>75</v>
      </c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</row>
    <row r="188" spans="1:21" ht="15.75" customHeight="1">
      <c r="A188" s="32"/>
      <c r="D188" s="23"/>
      <c r="G188" t="s">
        <v>76</v>
      </c>
      <c r="H188" s="19" t="s">
        <v>77</v>
      </c>
      <c r="I188" s="19" t="s">
        <v>78</v>
      </c>
      <c r="J188" t="s">
        <v>79</v>
      </c>
      <c r="K188" t="s">
        <v>80</v>
      </c>
      <c r="L188" t="s">
        <v>81</v>
      </c>
      <c r="M188" t="s">
        <v>82</v>
      </c>
      <c r="N188" s="19" t="s">
        <v>83</v>
      </c>
    </row>
    <row r="189" spans="1:21" ht="15.75" customHeight="1">
      <c r="A189" s="32"/>
      <c r="D189" s="23"/>
      <c r="F189" t="str">
        <f t="shared" ref="F189:F191" si="15">E174</f>
        <v>Märät Mirvat</v>
      </c>
      <c r="G189" s="53"/>
      <c r="H189" s="53"/>
      <c r="I189" s="53"/>
      <c r="J189" s="102">
        <f>G180+I181+I183+G184</f>
        <v>8</v>
      </c>
      <c r="K189" s="102">
        <f>I180+G181+G183+I184</f>
        <v>1</v>
      </c>
      <c r="L189" s="53">
        <f>K180+O180+S180+M181+Q181+U181+M183+Q183+U183+K184+O184+S184</f>
        <v>171</v>
      </c>
      <c r="M189" s="53">
        <f>M180+Q180+U180+K181+O181+S181+K183+O183+S183+M184+Q184+U184</f>
        <v>94</v>
      </c>
      <c r="N189" s="54"/>
    </row>
    <row r="190" spans="1:21" ht="15.75" customHeight="1">
      <c r="A190" s="32"/>
      <c r="D190" s="23"/>
      <c r="F190" t="str">
        <f t="shared" si="15"/>
        <v>FC Lalli</v>
      </c>
      <c r="G190" s="32"/>
      <c r="H190" s="53"/>
      <c r="I190" s="53"/>
      <c r="J190" s="102">
        <f>I180+G182+G183+I185</f>
        <v>0</v>
      </c>
      <c r="K190" s="102">
        <f>G180+I182+I183+G185</f>
        <v>8</v>
      </c>
      <c r="L190" s="53">
        <f>M180+Q180+U180+K182+O182+S182+K183+O183+S183+M185+Q185+U185</f>
        <v>23</v>
      </c>
      <c r="M190" s="53">
        <f>K180+O180+S180+M182+M183+Q182+Q183+U182+K185+K185+O185+S185</f>
        <v>189</v>
      </c>
      <c r="N190" s="54"/>
    </row>
    <row r="191" spans="1:21" ht="15.75" customHeight="1">
      <c r="A191" s="32"/>
      <c r="B191" s="32"/>
      <c r="C191" s="28"/>
      <c r="D191" s="23"/>
      <c r="F191" t="str">
        <f t="shared" si="15"/>
        <v>Jäätävät Jämät</v>
      </c>
      <c r="G191" s="53"/>
      <c r="H191" s="53"/>
      <c r="I191" s="53"/>
      <c r="J191" s="102">
        <f>G181+I182+I184+G185</f>
        <v>5</v>
      </c>
      <c r="K191" s="102">
        <f>I181+G182+G184+I185</f>
        <v>4</v>
      </c>
      <c r="L191" s="53">
        <f>K181+O181+S181+M182+Q182+U182+M184+Q184+U184+K185+O185+S185</f>
        <v>155</v>
      </c>
      <c r="M191" s="53">
        <f>M181+Q181+U181+K182+O182+S182+K184+O184+S184+M185+Q185+U185</f>
        <v>87</v>
      </c>
      <c r="N191" s="54"/>
    </row>
    <row r="192" spans="1:21" ht="15.75" customHeight="1">
      <c r="A192" s="32"/>
      <c r="C192" s="28"/>
      <c r="D192" s="23"/>
    </row>
    <row r="193" spans="2:3" ht="15.75" customHeight="1">
      <c r="B193" s="32"/>
      <c r="C193" s="28"/>
    </row>
    <row r="194" spans="2:3" ht="15.75" customHeight="1"/>
    <row r="195" spans="2:3" ht="15.75" customHeight="1"/>
    <row r="196" spans="2:3" ht="15.75" customHeight="1"/>
    <row r="197" spans="2:3" ht="15.75" customHeight="1"/>
    <row r="198" spans="2:3" ht="15.75" customHeight="1"/>
    <row r="199" spans="2:3" ht="15.75" customHeight="1"/>
    <row r="200" spans="2:3" ht="15.75" customHeight="1"/>
    <row r="201" spans="2:3" ht="15.75" customHeight="1"/>
    <row r="202" spans="2:3" ht="15.75" customHeight="1"/>
    <row r="203" spans="2:3" ht="15.75" customHeight="1"/>
    <row r="204" spans="2:3" ht="15.75" customHeight="1"/>
    <row r="205" spans="2:3" ht="15.75" customHeight="1"/>
    <row r="206" spans="2:3" ht="15.75" customHeight="1"/>
    <row r="207" spans="2:3" ht="15.75" customHeight="1"/>
    <row r="208" spans="2:3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25" right="0.25" top="0.75" bottom="0.75" header="0" footer="0"/>
  <pageSetup orientation="landscape"/>
  <rowBreaks count="4" manualBreakCount="4">
    <brk id="115" man="1"/>
    <brk id="86" man="1"/>
    <brk id="26" man="1"/>
    <brk id="13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topLeftCell="A170" workbookViewId="0"/>
  </sheetViews>
  <sheetFormatPr defaultColWidth="14.44140625" defaultRowHeight="15" customHeight="1"/>
  <cols>
    <col min="1" max="1" width="4.88671875" customWidth="1"/>
    <col min="2" max="2" width="8.6640625" customWidth="1"/>
    <col min="3" max="3" width="8.109375" customWidth="1"/>
    <col min="4" max="4" width="19.6640625" customWidth="1"/>
    <col min="5" max="5" width="3" customWidth="1"/>
    <col min="6" max="6" width="20.6640625" customWidth="1"/>
    <col min="7" max="7" width="4.33203125" customWidth="1"/>
    <col min="8" max="8" width="3.88671875" customWidth="1"/>
    <col min="9" max="9" width="4.44140625" customWidth="1"/>
    <col min="10" max="10" width="4.6640625" customWidth="1"/>
    <col min="11" max="11" width="4.44140625" customWidth="1"/>
    <col min="12" max="12" width="3.88671875" customWidth="1"/>
    <col min="13" max="13" width="4.109375" customWidth="1"/>
    <col min="14" max="14" width="3.44140625" customWidth="1"/>
    <col min="15" max="15" width="5.109375" customWidth="1"/>
    <col min="16" max="16" width="3.5546875" customWidth="1"/>
    <col min="17" max="17" width="5.6640625" customWidth="1"/>
    <col min="18" max="18" width="3.88671875" customWidth="1"/>
    <col min="19" max="19" width="5.44140625" customWidth="1"/>
    <col min="20" max="20" width="2.88671875" customWidth="1"/>
    <col min="21" max="21" width="5.6640625" customWidth="1"/>
    <col min="22" max="25" width="8.6640625" customWidth="1"/>
  </cols>
  <sheetData>
    <row r="1" spans="1:25" ht="15.6">
      <c r="A1" s="2" t="s">
        <v>6</v>
      </c>
      <c r="B1" s="3"/>
      <c r="D1" s="4" t="s">
        <v>1</v>
      </c>
      <c r="E1" s="4" t="s">
        <v>2</v>
      </c>
      <c r="F1" s="5"/>
      <c r="G1" s="4" t="s">
        <v>3</v>
      </c>
      <c r="H1" s="6"/>
      <c r="I1" s="6"/>
      <c r="J1" s="8"/>
      <c r="K1" s="4" t="s">
        <v>4</v>
      </c>
      <c r="L1" s="6"/>
      <c r="M1" s="9"/>
      <c r="N1" s="8"/>
      <c r="O1" s="4" t="s">
        <v>5</v>
      </c>
      <c r="P1" s="6"/>
      <c r="Q1" s="6"/>
      <c r="R1" s="6"/>
      <c r="W1" s="12"/>
    </row>
    <row r="2" spans="1:25" ht="15.6">
      <c r="A2" s="2" t="s">
        <v>7</v>
      </c>
      <c r="B2" s="3"/>
      <c r="D2" s="11" t="s">
        <v>11</v>
      </c>
      <c r="E2" s="13" t="s">
        <v>12</v>
      </c>
      <c r="F2" s="14"/>
      <c r="G2" s="13" t="s">
        <v>46</v>
      </c>
      <c r="H2" s="14"/>
      <c r="I2" s="14"/>
      <c r="J2" s="16"/>
      <c r="K2" s="18" t="s">
        <v>47</v>
      </c>
      <c r="L2" s="20"/>
      <c r="M2" s="14"/>
      <c r="N2" s="16"/>
      <c r="O2" s="22" t="s">
        <v>48</v>
      </c>
      <c r="P2" s="20"/>
      <c r="Q2" s="24"/>
      <c r="R2" s="24"/>
      <c r="S2" s="25"/>
      <c r="W2" s="12"/>
      <c r="X2" s="12"/>
    </row>
    <row r="3" spans="1:25" ht="15.6">
      <c r="A3" s="2" t="s">
        <v>50</v>
      </c>
      <c r="B3" s="3"/>
      <c r="D3" s="11" t="s">
        <v>51</v>
      </c>
      <c r="E3" s="27" t="s">
        <v>52</v>
      </c>
      <c r="F3" s="29"/>
      <c r="G3" s="27" t="s">
        <v>53</v>
      </c>
      <c r="H3" s="20"/>
      <c r="I3" s="20"/>
      <c r="J3" s="16"/>
      <c r="K3" s="18" t="s">
        <v>54</v>
      </c>
      <c r="L3" s="20"/>
      <c r="M3" s="20"/>
      <c r="N3" s="16"/>
      <c r="O3" s="22" t="s">
        <v>55</v>
      </c>
      <c r="P3" s="20"/>
      <c r="Q3" s="24"/>
      <c r="R3" s="24"/>
      <c r="S3" s="25"/>
      <c r="W3" s="12"/>
      <c r="X3" s="12"/>
    </row>
    <row r="4" spans="1:25">
      <c r="D4" s="11" t="s">
        <v>56</v>
      </c>
      <c r="E4" s="27" t="s">
        <v>57</v>
      </c>
      <c r="F4" s="29"/>
      <c r="G4" s="27" t="s">
        <v>58</v>
      </c>
      <c r="H4" s="20"/>
      <c r="I4" s="20"/>
      <c r="J4" s="16"/>
      <c r="K4" s="31" t="s">
        <v>59</v>
      </c>
      <c r="L4" s="20"/>
      <c r="M4" s="20"/>
      <c r="N4" s="16"/>
      <c r="O4" s="22" t="s">
        <v>60</v>
      </c>
      <c r="P4" s="20"/>
      <c r="Q4" s="24"/>
      <c r="R4" s="24"/>
      <c r="S4" s="25"/>
      <c r="W4" s="12"/>
      <c r="X4" s="12"/>
    </row>
    <row r="5" spans="1:25">
      <c r="D5" s="11" t="s">
        <v>61</v>
      </c>
      <c r="E5" s="27" t="s">
        <v>62</v>
      </c>
      <c r="F5" s="29"/>
      <c r="G5" s="27" t="s">
        <v>63</v>
      </c>
      <c r="H5" s="20"/>
      <c r="I5" s="20"/>
      <c r="J5" s="16"/>
      <c r="K5" s="31" t="s">
        <v>64</v>
      </c>
      <c r="L5" s="20"/>
      <c r="M5" s="20"/>
      <c r="N5" s="16"/>
      <c r="O5" s="22" t="s">
        <v>65</v>
      </c>
      <c r="P5" s="20"/>
      <c r="Q5" s="24"/>
      <c r="R5" s="24"/>
      <c r="S5" s="25"/>
      <c r="X5" s="12"/>
    </row>
    <row r="6" spans="1:25">
      <c r="O6" s="35" t="s">
        <v>66</v>
      </c>
      <c r="W6" s="12"/>
      <c r="X6" s="12"/>
    </row>
    <row r="7" spans="1:25">
      <c r="W7" s="12"/>
      <c r="X7" s="12"/>
    </row>
    <row r="8" spans="1:25" ht="15.6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W8" s="12"/>
    </row>
    <row r="9" spans="1:25" ht="14.4">
      <c r="A9" s="3" t="s">
        <v>1</v>
      </c>
      <c r="B9" s="28"/>
      <c r="C9" s="28"/>
      <c r="E9" s="28"/>
    </row>
    <row r="10" spans="1:25" ht="14.4">
      <c r="A10" s="30" t="s">
        <v>31</v>
      </c>
      <c r="B10" s="32" t="s">
        <v>39</v>
      </c>
      <c r="C10" s="28" t="s">
        <v>45</v>
      </c>
      <c r="G10" s="33"/>
      <c r="H10" s="34" t="s">
        <v>49</v>
      </c>
      <c r="I10" s="33"/>
      <c r="J10" s="3"/>
      <c r="K10" s="36"/>
      <c r="L10" s="37" t="s">
        <v>67</v>
      </c>
      <c r="M10" s="38"/>
      <c r="N10" s="3"/>
      <c r="O10" s="36"/>
      <c r="P10" s="37" t="s">
        <v>68</v>
      </c>
      <c r="Q10" s="38"/>
      <c r="R10" s="3"/>
      <c r="S10" s="36"/>
      <c r="T10" s="37" t="s">
        <v>69</v>
      </c>
      <c r="U10" s="38"/>
    </row>
    <row r="11" spans="1:25" ht="14.4">
      <c r="A11" s="39">
        <v>97</v>
      </c>
      <c r="B11" s="32">
        <v>0.65277777777777779</v>
      </c>
      <c r="C11" s="41">
        <v>14</v>
      </c>
      <c r="D11" t="str">
        <f>D2</f>
        <v>Kivenlahden Kireet</v>
      </c>
      <c r="E11" s="3" t="s">
        <v>70</v>
      </c>
      <c r="F11" s="39" t="str">
        <f t="shared" ref="F11:F12" si="0">D3</f>
        <v>On The Rocks</v>
      </c>
      <c r="G11" s="42">
        <v>2</v>
      </c>
      <c r="H11" s="43" t="s">
        <v>70</v>
      </c>
      <c r="I11" s="44">
        <v>1</v>
      </c>
      <c r="K11" s="45">
        <v>12</v>
      </c>
      <c r="L11" s="46" t="s">
        <v>70</v>
      </c>
      <c r="M11" s="47">
        <v>21</v>
      </c>
      <c r="N11" s="23"/>
      <c r="O11" s="45">
        <v>21</v>
      </c>
      <c r="P11" s="46" t="s">
        <v>70</v>
      </c>
      <c r="Q11" s="47">
        <v>13</v>
      </c>
      <c r="R11" s="23"/>
      <c r="S11" s="45">
        <v>8</v>
      </c>
      <c r="T11" s="46" t="s">
        <v>70</v>
      </c>
      <c r="U11" s="47">
        <v>1</v>
      </c>
    </row>
    <row r="12" spans="1:25" ht="15.6">
      <c r="A12" s="39">
        <v>98</v>
      </c>
      <c r="B12" s="32">
        <v>0.65277777777777779</v>
      </c>
      <c r="C12" s="41">
        <v>13</v>
      </c>
      <c r="D12" t="str">
        <f>D5</f>
        <v>Saranasormet</v>
      </c>
      <c r="E12" s="3" t="s">
        <v>70</v>
      </c>
      <c r="F12" s="39" t="str">
        <f t="shared" si="0"/>
        <v>Karvaiset</v>
      </c>
      <c r="G12" s="48">
        <v>2</v>
      </c>
      <c r="H12" s="43" t="s">
        <v>70</v>
      </c>
      <c r="I12" s="44">
        <v>1</v>
      </c>
      <c r="K12" s="49">
        <v>21</v>
      </c>
      <c r="L12" s="50" t="s">
        <v>70</v>
      </c>
      <c r="M12" s="47">
        <v>12</v>
      </c>
      <c r="N12" s="23"/>
      <c r="O12" s="49">
        <v>17</v>
      </c>
      <c r="P12" s="50" t="s">
        <v>70</v>
      </c>
      <c r="Q12" s="47">
        <v>21</v>
      </c>
      <c r="R12" s="23"/>
      <c r="S12" s="49">
        <v>8</v>
      </c>
      <c r="T12" s="50" t="s">
        <v>70</v>
      </c>
      <c r="U12" s="47">
        <v>2</v>
      </c>
      <c r="W12" s="12"/>
      <c r="Y12" s="12"/>
    </row>
    <row r="13" spans="1:25" ht="15.6">
      <c r="A13" s="39">
        <v>99</v>
      </c>
      <c r="B13" s="28" t="s">
        <v>71</v>
      </c>
      <c r="C13" s="41">
        <v>14</v>
      </c>
      <c r="D13" t="str">
        <f>D5</f>
        <v>Saranasormet</v>
      </c>
      <c r="E13" s="3" t="s">
        <v>70</v>
      </c>
      <c r="F13" s="39" t="str">
        <f>D2</f>
        <v>Kivenlahden Kireet</v>
      </c>
      <c r="G13" s="48">
        <v>2</v>
      </c>
      <c r="H13" s="43" t="s">
        <v>70</v>
      </c>
      <c r="I13" s="44">
        <v>1</v>
      </c>
      <c r="K13" s="49">
        <v>17</v>
      </c>
      <c r="L13" s="50" t="s">
        <v>70</v>
      </c>
      <c r="M13" s="47">
        <v>21</v>
      </c>
      <c r="N13" s="23"/>
      <c r="O13" s="49">
        <v>21</v>
      </c>
      <c r="P13" s="50" t="s">
        <v>70</v>
      </c>
      <c r="Q13" s="47">
        <v>15</v>
      </c>
      <c r="R13" s="23"/>
      <c r="S13" s="49">
        <v>8</v>
      </c>
      <c r="T13" s="50" t="s">
        <v>70</v>
      </c>
      <c r="U13" s="47">
        <v>7</v>
      </c>
      <c r="W13" s="12"/>
      <c r="X13" s="12"/>
      <c r="Y13" s="12"/>
    </row>
    <row r="14" spans="1:25" ht="15.6">
      <c r="A14" s="39">
        <v>100</v>
      </c>
      <c r="B14" s="28" t="s">
        <v>71</v>
      </c>
      <c r="C14" s="41">
        <v>13</v>
      </c>
      <c r="D14" t="str">
        <f t="shared" ref="D14:D15" si="1">D3</f>
        <v>On The Rocks</v>
      </c>
      <c r="E14" s="3" t="s">
        <v>70</v>
      </c>
      <c r="F14" s="39" t="str">
        <f>D4</f>
        <v>Karvaiset</v>
      </c>
      <c r="G14" s="48">
        <v>1</v>
      </c>
      <c r="H14" s="43" t="s">
        <v>70</v>
      </c>
      <c r="I14" s="44">
        <v>2</v>
      </c>
      <c r="K14" s="49">
        <v>21</v>
      </c>
      <c r="L14" s="50" t="s">
        <v>70</v>
      </c>
      <c r="M14" s="47">
        <v>16</v>
      </c>
      <c r="N14" s="23"/>
      <c r="O14" s="49">
        <v>12</v>
      </c>
      <c r="P14" s="50" t="s">
        <v>70</v>
      </c>
      <c r="Q14" s="47">
        <v>21</v>
      </c>
      <c r="R14" s="23"/>
      <c r="S14" s="49">
        <v>4</v>
      </c>
      <c r="T14" s="50" t="s">
        <v>70</v>
      </c>
      <c r="U14" s="47">
        <v>8</v>
      </c>
      <c r="W14" s="12"/>
      <c r="X14" s="12"/>
      <c r="Y14" s="12"/>
    </row>
    <row r="15" spans="1:25" ht="15.6">
      <c r="A15" s="39">
        <v>101</v>
      </c>
      <c r="B15" s="28" t="s">
        <v>74</v>
      </c>
      <c r="C15" s="41">
        <v>14</v>
      </c>
      <c r="D15" s="23" t="str">
        <f t="shared" si="1"/>
        <v>Karvaiset</v>
      </c>
      <c r="E15" s="3" t="s">
        <v>70</v>
      </c>
      <c r="F15" s="39" t="str">
        <f>D2</f>
        <v>Kivenlahden Kireet</v>
      </c>
      <c r="G15" s="48">
        <v>1</v>
      </c>
      <c r="H15" s="51" t="s">
        <v>70</v>
      </c>
      <c r="I15" s="44">
        <v>2</v>
      </c>
      <c r="K15" s="49"/>
      <c r="L15" s="50" t="s">
        <v>70</v>
      </c>
      <c r="M15" s="47"/>
      <c r="N15" s="23"/>
      <c r="O15" s="49"/>
      <c r="P15" s="50" t="s">
        <v>70</v>
      </c>
      <c r="Q15" s="47"/>
      <c r="R15" s="23"/>
      <c r="S15" s="49"/>
      <c r="T15" s="50" t="s">
        <v>70</v>
      </c>
      <c r="U15" s="47"/>
      <c r="W15" s="12"/>
      <c r="Y15" s="12"/>
    </row>
    <row r="16" spans="1:25" ht="15.6">
      <c r="A16" s="39">
        <v>102</v>
      </c>
      <c r="B16" s="28" t="s">
        <v>74</v>
      </c>
      <c r="C16" s="41">
        <v>13</v>
      </c>
      <c r="D16" s="23" t="str">
        <f>D3</f>
        <v>On The Rocks</v>
      </c>
      <c r="E16" s="3" t="s">
        <v>70</v>
      </c>
      <c r="F16" s="39" t="str">
        <f>D5</f>
        <v>Saranasormet</v>
      </c>
      <c r="G16" s="48">
        <v>0</v>
      </c>
      <c r="H16" s="43" t="s">
        <v>70</v>
      </c>
      <c r="I16" s="44">
        <v>2</v>
      </c>
      <c r="K16" s="49">
        <v>10</v>
      </c>
      <c r="L16" s="50" t="s">
        <v>70</v>
      </c>
      <c r="M16" s="47">
        <v>21</v>
      </c>
      <c r="N16" s="23"/>
      <c r="O16" s="49">
        <v>8</v>
      </c>
      <c r="P16" s="50" t="s">
        <v>70</v>
      </c>
      <c r="Q16" s="47">
        <v>21</v>
      </c>
      <c r="R16" s="23"/>
      <c r="S16" s="49"/>
      <c r="T16" s="50" t="s">
        <v>70</v>
      </c>
      <c r="U16" s="47"/>
      <c r="X16" s="12"/>
    </row>
    <row r="17" spans="1:24" ht="15.6">
      <c r="A17" s="39"/>
      <c r="B17" s="28"/>
      <c r="C17" s="41"/>
      <c r="D17" s="23"/>
      <c r="E17" s="3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12"/>
      <c r="X17" s="12"/>
    </row>
    <row r="18" spans="1:24" ht="15.75" customHeight="1">
      <c r="A18" s="39"/>
      <c r="B18" s="28"/>
      <c r="C18" s="41"/>
      <c r="D18" s="23"/>
      <c r="E18" s="3"/>
      <c r="F18" s="52" t="s">
        <v>75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12"/>
    </row>
    <row r="19" spans="1:24" ht="15.75" customHeight="1">
      <c r="A19" s="32"/>
      <c r="B19" s="28"/>
      <c r="C19" s="28"/>
      <c r="D19" s="23"/>
      <c r="G19" t="s">
        <v>76</v>
      </c>
      <c r="H19" s="19" t="s">
        <v>77</v>
      </c>
      <c r="I19" s="19" t="s">
        <v>78</v>
      </c>
      <c r="J19" t="s">
        <v>79</v>
      </c>
      <c r="K19" t="s">
        <v>80</v>
      </c>
      <c r="L19" t="s">
        <v>81</v>
      </c>
      <c r="M19" t="s">
        <v>82</v>
      </c>
      <c r="N19" s="19" t="s">
        <v>83</v>
      </c>
      <c r="W19" s="12"/>
    </row>
    <row r="20" spans="1:24" ht="15.75" customHeight="1">
      <c r="A20" s="32"/>
      <c r="B20" s="28"/>
      <c r="C20" s="28"/>
      <c r="D20" s="23"/>
      <c r="F20" t="str">
        <f t="shared" ref="F20:F23" si="2">D2</f>
        <v>Kivenlahden Kireet</v>
      </c>
      <c r="G20" s="53"/>
      <c r="H20" s="53"/>
      <c r="I20" s="53"/>
      <c r="J20" s="53">
        <f>G11+I13+I15</f>
        <v>5</v>
      </c>
      <c r="K20" s="53">
        <f>I11+G13+G15</f>
        <v>4</v>
      </c>
      <c r="L20" s="53">
        <f>K11+O11+S11+M13+Q13+U13+M15+Q15+U15</f>
        <v>84</v>
      </c>
      <c r="M20" s="53">
        <f>M11+Q11+U11+K13+O13+S13+K15+O15+S15</f>
        <v>81</v>
      </c>
      <c r="N20" s="54">
        <v>5</v>
      </c>
      <c r="W20" s="12"/>
    </row>
    <row r="21" spans="1:24" ht="15.75" customHeight="1">
      <c r="A21" s="32"/>
      <c r="B21" s="28"/>
      <c r="C21" s="28"/>
      <c r="D21" s="23"/>
      <c r="F21" t="str">
        <f t="shared" si="2"/>
        <v>On The Rocks</v>
      </c>
      <c r="G21" s="32"/>
      <c r="H21" s="53"/>
      <c r="I21" s="53"/>
      <c r="J21" s="53">
        <f>I11+G14+G16</f>
        <v>2</v>
      </c>
      <c r="K21" s="53">
        <f>G11+I14+I16</f>
        <v>6</v>
      </c>
      <c r="L21" s="53">
        <f>M11+Q11+U11+K14+O14+S14+K16+O16+S16</f>
        <v>90</v>
      </c>
      <c r="M21" s="53">
        <f>K11+O11+S11+M14+Q14+U14+M16+Q16+U16</f>
        <v>128</v>
      </c>
      <c r="N21" s="54">
        <v>2</v>
      </c>
    </row>
    <row r="22" spans="1:24" ht="15.75" customHeight="1">
      <c r="A22" s="32"/>
      <c r="B22" s="32"/>
      <c r="C22" s="28"/>
      <c r="D22" s="23"/>
      <c r="F22" t="str">
        <f t="shared" si="2"/>
        <v>Karvaiset</v>
      </c>
      <c r="G22" s="53"/>
      <c r="H22" s="53"/>
      <c r="I22" s="53"/>
      <c r="J22" s="53">
        <f>I12+I14+G15</f>
        <v>4</v>
      </c>
      <c r="K22" s="53">
        <f>G12+G14+I15</f>
        <v>5</v>
      </c>
      <c r="L22" s="53">
        <f>M12+Q12+M14+Q14+K15+O15+S15+U14+U12</f>
        <v>80</v>
      </c>
      <c r="M22" s="53">
        <f>K12+O12+K14+O14+S12+S14+M15+Q15+U15</f>
        <v>83</v>
      </c>
      <c r="N22" s="54">
        <v>4</v>
      </c>
    </row>
    <row r="23" spans="1:24" ht="15.75" customHeight="1">
      <c r="A23" s="32"/>
      <c r="C23" s="28"/>
      <c r="D23" s="23"/>
      <c r="F23" t="str">
        <f t="shared" si="2"/>
        <v>Saranasormet</v>
      </c>
      <c r="G23" s="53"/>
      <c r="H23" s="53"/>
      <c r="I23" s="53"/>
      <c r="J23" s="53">
        <f>G12+G13+I16</f>
        <v>6</v>
      </c>
      <c r="K23" s="53">
        <f>I12+I13+G16</f>
        <v>2</v>
      </c>
      <c r="L23" s="53">
        <f>K12+O12+S12+M16+Q16+U16+K13+O13+S13</f>
        <v>134</v>
      </c>
      <c r="M23" s="53">
        <f>M12+Q12+U12+M13+Q13+U13+K16+O16+S16</f>
        <v>96</v>
      </c>
      <c r="N23" s="54">
        <v>7</v>
      </c>
    </row>
    <row r="24" spans="1:24" ht="15.75" customHeight="1">
      <c r="B24" s="32"/>
      <c r="C24" s="28"/>
    </row>
    <row r="25" spans="1:24" ht="15.75" customHeight="1">
      <c r="A25" s="26"/>
      <c r="B25" s="55"/>
      <c r="C25" s="5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</row>
    <row r="26" spans="1:24" ht="15.75" customHeight="1">
      <c r="A26" s="3" t="s">
        <v>2</v>
      </c>
      <c r="B26" s="28"/>
      <c r="C26" s="28"/>
      <c r="E26" s="28"/>
    </row>
    <row r="27" spans="1:24" ht="15.75" customHeight="1">
      <c r="A27" s="30" t="s">
        <v>31</v>
      </c>
      <c r="B27" s="32" t="s">
        <v>39</v>
      </c>
      <c r="C27" s="28" t="s">
        <v>45</v>
      </c>
      <c r="G27" s="33"/>
      <c r="H27" s="34" t="s">
        <v>49</v>
      </c>
      <c r="I27" s="33"/>
      <c r="J27" s="3"/>
      <c r="K27" s="36"/>
      <c r="L27" s="37" t="s">
        <v>67</v>
      </c>
      <c r="M27" s="38"/>
      <c r="N27" s="3"/>
      <c r="O27" s="36"/>
      <c r="P27" s="37" t="s">
        <v>68</v>
      </c>
      <c r="Q27" s="38"/>
      <c r="R27" s="3"/>
      <c r="S27" s="36"/>
      <c r="T27" s="37" t="s">
        <v>69</v>
      </c>
      <c r="U27" s="38"/>
    </row>
    <row r="28" spans="1:24" ht="15.75" customHeight="1">
      <c r="A28" s="39">
        <v>103</v>
      </c>
      <c r="B28" s="32">
        <v>0.59375</v>
      </c>
      <c r="C28" s="41">
        <v>14</v>
      </c>
      <c r="D28" t="str">
        <f>E2</f>
        <v>Kuminallit</v>
      </c>
      <c r="E28" s="3" t="s">
        <v>70</v>
      </c>
      <c r="F28" s="39" t="str">
        <f>E3</f>
        <v>Varkauden Kuntoliikunta</v>
      </c>
      <c r="G28" s="42">
        <v>2</v>
      </c>
      <c r="H28" s="43" t="s">
        <v>70</v>
      </c>
      <c r="I28" s="44">
        <v>0</v>
      </c>
      <c r="K28" s="45">
        <v>21</v>
      </c>
      <c r="L28" s="46" t="s">
        <v>70</v>
      </c>
      <c r="M28" s="47">
        <v>13</v>
      </c>
      <c r="N28" s="23"/>
      <c r="O28" s="45">
        <v>21</v>
      </c>
      <c r="P28" s="46" t="s">
        <v>70</v>
      </c>
      <c r="Q28" s="47">
        <v>12</v>
      </c>
      <c r="R28" s="23"/>
      <c r="S28" s="45"/>
      <c r="T28" s="46" t="s">
        <v>70</v>
      </c>
      <c r="U28" s="47"/>
    </row>
    <row r="29" spans="1:24" ht="15.75" customHeight="1">
      <c r="A29" s="39">
        <v>104</v>
      </c>
      <c r="B29" s="32">
        <v>0.59375</v>
      </c>
      <c r="C29" s="41">
        <v>13</v>
      </c>
      <c r="D29" t="str">
        <f>E4</f>
        <v>Tuliniemen turistit</v>
      </c>
      <c r="E29" s="3" t="s">
        <v>70</v>
      </c>
      <c r="F29" s="39" t="str">
        <f>E5</f>
        <v>Piukeat Pirkot</v>
      </c>
      <c r="G29" s="48">
        <v>2</v>
      </c>
      <c r="H29" s="43" t="s">
        <v>70</v>
      </c>
      <c r="I29" s="44">
        <v>1</v>
      </c>
      <c r="K29" s="49">
        <v>21</v>
      </c>
      <c r="L29" s="50" t="s">
        <v>70</v>
      </c>
      <c r="M29" s="47">
        <v>13</v>
      </c>
      <c r="N29" s="23"/>
      <c r="O29" s="49">
        <v>17</v>
      </c>
      <c r="P29" s="50" t="s">
        <v>70</v>
      </c>
      <c r="Q29" s="47">
        <v>21</v>
      </c>
      <c r="R29" s="23"/>
      <c r="S29" s="49">
        <v>8</v>
      </c>
      <c r="T29" s="50" t="s">
        <v>70</v>
      </c>
      <c r="U29" s="47">
        <v>5</v>
      </c>
    </row>
    <row r="30" spans="1:24" ht="15.75" customHeight="1">
      <c r="A30" s="39">
        <v>105</v>
      </c>
      <c r="B30" s="32">
        <v>0.68055555555555547</v>
      </c>
      <c r="C30" s="41">
        <v>14</v>
      </c>
      <c r="D30" t="str">
        <f>E4</f>
        <v>Tuliniemen turistit</v>
      </c>
      <c r="E30" s="3" t="s">
        <v>70</v>
      </c>
      <c r="F30" s="39" t="str">
        <f>E2</f>
        <v>Kuminallit</v>
      </c>
      <c r="G30" s="48">
        <v>0</v>
      </c>
      <c r="H30" s="43" t="s">
        <v>70</v>
      </c>
      <c r="I30" s="44">
        <v>2</v>
      </c>
      <c r="K30" s="49">
        <v>12</v>
      </c>
      <c r="L30" s="50" t="s">
        <v>70</v>
      </c>
      <c r="M30" s="47">
        <v>21</v>
      </c>
      <c r="N30" s="23"/>
      <c r="O30" s="49">
        <v>7</v>
      </c>
      <c r="P30" s="50" t="s">
        <v>70</v>
      </c>
      <c r="Q30" s="47">
        <v>21</v>
      </c>
      <c r="R30" s="23"/>
      <c r="S30" s="49"/>
      <c r="T30" s="50" t="s">
        <v>70</v>
      </c>
      <c r="U30" s="47"/>
    </row>
    <row r="31" spans="1:24" ht="15.75" customHeight="1">
      <c r="A31" s="39">
        <v>106</v>
      </c>
      <c r="B31" s="32">
        <v>0.68055555555555547</v>
      </c>
      <c r="C31" s="41">
        <v>13</v>
      </c>
      <c r="D31" t="str">
        <f>E3</f>
        <v>Varkauden Kuntoliikunta</v>
      </c>
      <c r="E31" s="3" t="s">
        <v>70</v>
      </c>
      <c r="F31" s="39" t="str">
        <f>E5</f>
        <v>Piukeat Pirkot</v>
      </c>
      <c r="G31" s="48">
        <v>1</v>
      </c>
      <c r="H31" s="51" t="s">
        <v>70</v>
      </c>
      <c r="I31" s="44">
        <v>2</v>
      </c>
      <c r="K31" s="49">
        <v>21</v>
      </c>
      <c r="L31" s="50" t="s">
        <v>70</v>
      </c>
      <c r="M31" s="47">
        <v>11</v>
      </c>
      <c r="N31" s="23"/>
      <c r="O31" s="49">
        <v>20</v>
      </c>
      <c r="P31" s="50" t="s">
        <v>70</v>
      </c>
      <c r="Q31" s="47">
        <v>21</v>
      </c>
      <c r="R31" s="23"/>
      <c r="S31" s="49">
        <v>6</v>
      </c>
      <c r="T31" s="50" t="s">
        <v>70</v>
      </c>
      <c r="U31" s="47">
        <v>8</v>
      </c>
    </row>
    <row r="32" spans="1:24" ht="15.75" customHeight="1">
      <c r="A32" s="39">
        <v>107</v>
      </c>
      <c r="B32" s="28" t="s">
        <v>84</v>
      </c>
      <c r="C32" s="41">
        <v>14</v>
      </c>
      <c r="D32" s="39" t="str">
        <f>E5</f>
        <v>Piukeat Pirkot</v>
      </c>
      <c r="E32" s="3" t="s">
        <v>70</v>
      </c>
      <c r="F32" s="23" t="str">
        <f>E2</f>
        <v>Kuminallit</v>
      </c>
      <c r="G32" s="48">
        <v>0</v>
      </c>
      <c r="H32" s="51" t="s">
        <v>70</v>
      </c>
      <c r="I32" s="44">
        <v>2</v>
      </c>
      <c r="K32" s="49">
        <v>12</v>
      </c>
      <c r="L32" s="50" t="s">
        <v>70</v>
      </c>
      <c r="M32" s="47">
        <v>21</v>
      </c>
      <c r="N32" s="23"/>
      <c r="O32" s="49">
        <v>9</v>
      </c>
      <c r="P32" s="50" t="s">
        <v>70</v>
      </c>
      <c r="Q32" s="47">
        <v>21</v>
      </c>
      <c r="R32" s="23"/>
      <c r="S32" s="49"/>
      <c r="T32" s="50" t="s">
        <v>70</v>
      </c>
      <c r="U32" s="47"/>
    </row>
    <row r="33" spans="1:21" ht="15.75" customHeight="1">
      <c r="A33" s="39">
        <v>108</v>
      </c>
      <c r="B33" s="28" t="s">
        <v>84</v>
      </c>
      <c r="C33" s="41">
        <v>13</v>
      </c>
      <c r="D33" s="23" t="str">
        <f>E3</f>
        <v>Varkauden Kuntoliikunta</v>
      </c>
      <c r="E33" s="3" t="s">
        <v>70</v>
      </c>
      <c r="F33" s="39" t="str">
        <f>E4</f>
        <v>Tuliniemen turistit</v>
      </c>
      <c r="G33" s="48">
        <v>2</v>
      </c>
      <c r="H33" s="43" t="s">
        <v>70</v>
      </c>
      <c r="I33" s="44">
        <v>0</v>
      </c>
      <c r="K33" s="49">
        <v>21</v>
      </c>
      <c r="L33" s="50" t="s">
        <v>70</v>
      </c>
      <c r="M33" s="47">
        <v>16</v>
      </c>
      <c r="N33" s="23"/>
      <c r="O33" s="49">
        <v>21</v>
      </c>
      <c r="P33" s="50" t="s">
        <v>70</v>
      </c>
      <c r="Q33" s="47">
        <v>11</v>
      </c>
      <c r="R33" s="23"/>
      <c r="S33" s="49"/>
      <c r="T33" s="50" t="s">
        <v>70</v>
      </c>
      <c r="U33" s="47"/>
    </row>
    <row r="34" spans="1:21" ht="15.75" customHeight="1">
      <c r="A34" s="32"/>
    </row>
    <row r="35" spans="1:21" ht="15.75" customHeight="1">
      <c r="A35" s="32"/>
      <c r="D35" s="23"/>
      <c r="H35" s="32" t="s">
        <v>75</v>
      </c>
    </row>
    <row r="36" spans="1:21" ht="15.75" customHeight="1">
      <c r="A36" s="32"/>
      <c r="D36" s="23"/>
    </row>
    <row r="37" spans="1:21" ht="15.75" customHeight="1">
      <c r="A37" s="32"/>
      <c r="D37" s="23"/>
      <c r="G37" t="s">
        <v>76</v>
      </c>
      <c r="H37" t="s">
        <v>77</v>
      </c>
      <c r="I37" t="s">
        <v>78</v>
      </c>
      <c r="J37" t="s">
        <v>79</v>
      </c>
      <c r="K37" t="s">
        <v>80</v>
      </c>
      <c r="L37" t="s">
        <v>81</v>
      </c>
      <c r="M37" t="s">
        <v>82</v>
      </c>
      <c r="N37" t="s">
        <v>83</v>
      </c>
    </row>
    <row r="38" spans="1:21" ht="15.75" customHeight="1">
      <c r="A38" s="32"/>
      <c r="F38" s="32" t="str">
        <f t="shared" ref="F38:F41" si="3">E2</f>
        <v>Kuminallit</v>
      </c>
      <c r="G38" s="41"/>
      <c r="H38" s="41"/>
      <c r="I38" s="41"/>
      <c r="J38" s="57">
        <f>G28+I30+I32</f>
        <v>6</v>
      </c>
      <c r="K38" s="57">
        <f>I28+G30+G32</f>
        <v>0</v>
      </c>
      <c r="L38" s="41">
        <f>K28+O28+S28+M30+Q30+U30+M32+Q32+U32</f>
        <v>126</v>
      </c>
      <c r="M38" s="41">
        <f>M28+Q28+U28+K30+O30+S30+K32+O32+S32</f>
        <v>65</v>
      </c>
      <c r="N38" s="58">
        <v>9</v>
      </c>
    </row>
    <row r="39" spans="1:21" ht="15.75" customHeight="1">
      <c r="F39" s="32" t="str">
        <f t="shared" si="3"/>
        <v>Varkauden Kuntoliikunta</v>
      </c>
      <c r="G39" s="41"/>
      <c r="H39" s="41"/>
      <c r="I39" s="41"/>
      <c r="J39" s="57">
        <f>I28+G31+G33</f>
        <v>3</v>
      </c>
      <c r="K39" s="57">
        <f>G28+I31+I33</f>
        <v>4</v>
      </c>
      <c r="L39" s="41">
        <f>M28+Q28+U28+K31+O31+S31+K33+O33+S33</f>
        <v>114</v>
      </c>
      <c r="M39" s="41">
        <f>K28+O28+S28+M31+Q31+U31+M33+Q33+U33</f>
        <v>109</v>
      </c>
      <c r="N39" s="58">
        <v>4</v>
      </c>
    </row>
    <row r="40" spans="1:21" ht="15.75" customHeight="1">
      <c r="F40" s="32" t="str">
        <f t="shared" si="3"/>
        <v>Tuliniemen turistit</v>
      </c>
      <c r="G40" s="41"/>
      <c r="H40" s="41"/>
      <c r="I40" s="41"/>
      <c r="J40" s="57">
        <f>G29+G30+I33</f>
        <v>2</v>
      </c>
      <c r="K40" s="57">
        <f>I29+I30+G33</f>
        <v>5</v>
      </c>
      <c r="L40" s="41">
        <f>K29+O29+S29+K30+O30+S30+M33+Q33+U33</f>
        <v>92</v>
      </c>
      <c r="M40" s="41">
        <f>M29+Q29+U29+M30+Q30+U30+K33+O33+S33</f>
        <v>123</v>
      </c>
      <c r="N40" s="58">
        <v>2</v>
      </c>
    </row>
    <row r="41" spans="1:21" ht="15.75" customHeight="1">
      <c r="F41" s="32" t="str">
        <f t="shared" si="3"/>
        <v>Piukeat Pirkot</v>
      </c>
      <c r="G41" s="41"/>
      <c r="H41" s="41"/>
      <c r="I41" s="41"/>
      <c r="J41" s="57">
        <f>I29+I31+G32</f>
        <v>3</v>
      </c>
      <c r="K41" s="57">
        <f>G29+G31+I32</f>
        <v>5</v>
      </c>
      <c r="L41" s="41">
        <f>M29+Q29+U29+M31+Q31+U31+K32+O32+S32</f>
        <v>100</v>
      </c>
      <c r="M41" s="41">
        <f>K29+O29+S29+K31+O31+S31+M32+Q32+U32</f>
        <v>135</v>
      </c>
      <c r="N41" s="58">
        <v>3</v>
      </c>
    </row>
    <row r="42" spans="1:21" ht="15.75" customHeight="1">
      <c r="B42" s="32"/>
      <c r="C42" s="28"/>
      <c r="D42" s="28"/>
      <c r="E42" s="28"/>
      <c r="F42" s="32"/>
    </row>
    <row r="43" spans="1:21" ht="15.75" customHeight="1">
      <c r="A43" s="26"/>
      <c r="B43" s="55"/>
      <c r="C43" s="5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</row>
    <row r="44" spans="1:21" ht="15.75" customHeight="1">
      <c r="A44" s="3" t="s">
        <v>3</v>
      </c>
      <c r="B44" s="28"/>
      <c r="C44" s="28"/>
      <c r="E44" s="28"/>
    </row>
    <row r="45" spans="1:21" ht="15.75" customHeight="1">
      <c r="A45" s="30" t="s">
        <v>31</v>
      </c>
      <c r="B45" s="32" t="s">
        <v>39</v>
      </c>
      <c r="C45" s="28" t="s">
        <v>45</v>
      </c>
      <c r="G45" s="33"/>
      <c r="H45" s="34" t="s">
        <v>49</v>
      </c>
      <c r="I45" s="33"/>
      <c r="J45" s="3"/>
      <c r="K45" s="36"/>
      <c r="L45" s="37" t="s">
        <v>67</v>
      </c>
      <c r="M45" s="38"/>
      <c r="N45" s="3"/>
      <c r="O45" s="36"/>
      <c r="P45" s="37" t="s">
        <v>68</v>
      </c>
      <c r="Q45" s="38"/>
      <c r="R45" s="3"/>
      <c r="S45" s="36"/>
      <c r="T45" s="37" t="s">
        <v>69</v>
      </c>
      <c r="U45" s="38"/>
    </row>
    <row r="46" spans="1:21" ht="15.75" customHeight="1">
      <c r="A46" s="39">
        <v>109</v>
      </c>
      <c r="B46" s="32">
        <v>0.625</v>
      </c>
      <c r="C46" s="41">
        <v>14</v>
      </c>
      <c r="D46" t="str">
        <f>G2</f>
        <v>Harrin Haaremi</v>
      </c>
      <c r="E46" s="3" t="s">
        <v>70</v>
      </c>
      <c r="F46" s="39" t="str">
        <f>G3</f>
        <v>Rutun Vinkkaajat</v>
      </c>
      <c r="G46" s="42">
        <v>2</v>
      </c>
      <c r="H46" s="43" t="s">
        <v>70</v>
      </c>
      <c r="I46" s="44">
        <v>0</v>
      </c>
      <c r="K46" s="45">
        <v>21</v>
      </c>
      <c r="L46" s="46" t="s">
        <v>70</v>
      </c>
      <c r="M46" s="47">
        <v>3</v>
      </c>
      <c r="N46" s="23"/>
      <c r="O46" s="45">
        <v>21</v>
      </c>
      <c r="P46" s="46" t="s">
        <v>70</v>
      </c>
      <c r="Q46" s="47">
        <v>2</v>
      </c>
      <c r="R46" s="23"/>
      <c r="S46" s="45"/>
      <c r="T46" s="46" t="s">
        <v>70</v>
      </c>
      <c r="U46" s="47"/>
    </row>
    <row r="47" spans="1:21" ht="15.75" customHeight="1">
      <c r="A47" s="39">
        <v>110</v>
      </c>
      <c r="B47" s="32">
        <v>0.625</v>
      </c>
      <c r="C47" s="41">
        <v>13</v>
      </c>
      <c r="D47" t="str">
        <f>G4</f>
        <v>Juopa</v>
      </c>
      <c r="E47" s="3" t="s">
        <v>70</v>
      </c>
      <c r="F47" s="39" t="str">
        <f>G5</f>
        <v>Ruskon VPK</v>
      </c>
      <c r="G47" s="48">
        <v>2</v>
      </c>
      <c r="H47" s="43" t="s">
        <v>70</v>
      </c>
      <c r="I47" s="44">
        <v>0</v>
      </c>
      <c r="K47" s="49">
        <v>21</v>
      </c>
      <c r="L47" s="50" t="s">
        <v>70</v>
      </c>
      <c r="M47" s="47">
        <v>7</v>
      </c>
      <c r="N47" s="23"/>
      <c r="O47" s="49">
        <v>21</v>
      </c>
      <c r="P47" s="50" t="s">
        <v>70</v>
      </c>
      <c r="Q47" s="47">
        <v>12</v>
      </c>
      <c r="R47" s="23"/>
      <c r="S47" s="49"/>
      <c r="T47" s="50" t="s">
        <v>70</v>
      </c>
      <c r="U47" s="47"/>
    </row>
    <row r="48" spans="1:21" ht="15.75" customHeight="1">
      <c r="A48" s="39">
        <v>111</v>
      </c>
      <c r="B48" s="28" t="s">
        <v>72</v>
      </c>
      <c r="C48" s="41">
        <v>14</v>
      </c>
      <c r="D48" t="str">
        <f>G4</f>
        <v>Juopa</v>
      </c>
      <c r="E48" s="3" t="s">
        <v>70</v>
      </c>
      <c r="F48" s="39" t="str">
        <f>G2</f>
        <v>Harrin Haaremi</v>
      </c>
      <c r="G48" s="48">
        <v>2</v>
      </c>
      <c r="H48" s="43" t="s">
        <v>70</v>
      </c>
      <c r="I48" s="44">
        <v>0</v>
      </c>
      <c r="K48" s="49">
        <v>21</v>
      </c>
      <c r="L48" s="50" t="s">
        <v>70</v>
      </c>
      <c r="M48" s="47">
        <v>7</v>
      </c>
      <c r="N48" s="23"/>
      <c r="O48" s="49">
        <v>21</v>
      </c>
      <c r="P48" s="50" t="s">
        <v>70</v>
      </c>
      <c r="Q48" s="47">
        <v>8</v>
      </c>
      <c r="R48" s="23"/>
      <c r="S48" s="49"/>
      <c r="T48" s="50" t="s">
        <v>70</v>
      </c>
      <c r="U48" s="47"/>
    </row>
    <row r="49" spans="1:21" ht="15.75" customHeight="1">
      <c r="A49" s="39">
        <v>112</v>
      </c>
      <c r="B49" s="28" t="s">
        <v>72</v>
      </c>
      <c r="C49" s="41">
        <v>13</v>
      </c>
      <c r="D49" t="str">
        <f>G3</f>
        <v>Rutun Vinkkaajat</v>
      </c>
      <c r="E49" s="3" t="s">
        <v>70</v>
      </c>
      <c r="F49" s="39" t="str">
        <f>G5</f>
        <v>Ruskon VPK</v>
      </c>
      <c r="G49" s="48">
        <v>0</v>
      </c>
      <c r="H49" s="51" t="s">
        <v>70</v>
      </c>
      <c r="I49" s="44">
        <v>2</v>
      </c>
      <c r="K49" s="49">
        <v>10</v>
      </c>
      <c r="L49" s="50" t="s">
        <v>70</v>
      </c>
      <c r="M49" s="47">
        <v>21</v>
      </c>
      <c r="N49" s="23"/>
      <c r="O49" s="49">
        <v>11</v>
      </c>
      <c r="P49" s="50" t="s">
        <v>70</v>
      </c>
      <c r="Q49" s="47">
        <v>21</v>
      </c>
      <c r="R49" s="23"/>
      <c r="S49" s="49"/>
      <c r="T49" s="50" t="s">
        <v>70</v>
      </c>
      <c r="U49" s="47"/>
    </row>
    <row r="50" spans="1:21" ht="15.75" customHeight="1">
      <c r="A50" s="39">
        <v>113</v>
      </c>
      <c r="B50" s="28" t="s">
        <v>73</v>
      </c>
      <c r="C50" s="41">
        <v>14</v>
      </c>
      <c r="D50" s="39" t="str">
        <f>G5</f>
        <v>Ruskon VPK</v>
      </c>
      <c r="E50" s="3" t="s">
        <v>70</v>
      </c>
      <c r="F50" s="23" t="str">
        <f>G2</f>
        <v>Harrin Haaremi</v>
      </c>
      <c r="G50" s="48">
        <v>1</v>
      </c>
      <c r="H50" s="51" t="s">
        <v>70</v>
      </c>
      <c r="I50" s="44">
        <v>2</v>
      </c>
      <c r="K50" s="49">
        <v>15</v>
      </c>
      <c r="L50" s="50" t="s">
        <v>70</v>
      </c>
      <c r="M50" s="47">
        <v>21</v>
      </c>
      <c r="N50" s="23"/>
      <c r="O50" s="49">
        <v>21</v>
      </c>
      <c r="P50" s="50" t="s">
        <v>70</v>
      </c>
      <c r="Q50" s="47">
        <v>16</v>
      </c>
      <c r="R50" s="23"/>
      <c r="S50" s="49">
        <v>5</v>
      </c>
      <c r="T50" s="50" t="s">
        <v>70</v>
      </c>
      <c r="U50" s="47">
        <v>8</v>
      </c>
    </row>
    <row r="51" spans="1:21" ht="15.75" customHeight="1">
      <c r="A51" s="39">
        <v>114</v>
      </c>
      <c r="B51" s="28" t="s">
        <v>73</v>
      </c>
      <c r="C51" s="41">
        <v>13</v>
      </c>
      <c r="D51" s="23" t="str">
        <f>G3</f>
        <v>Rutun Vinkkaajat</v>
      </c>
      <c r="E51" s="3" t="s">
        <v>70</v>
      </c>
      <c r="F51" s="39" t="str">
        <f>G4</f>
        <v>Juopa</v>
      </c>
      <c r="G51" s="48">
        <v>0</v>
      </c>
      <c r="H51" s="43" t="s">
        <v>70</v>
      </c>
      <c r="I51" s="44">
        <v>2</v>
      </c>
      <c r="K51" s="49">
        <v>0</v>
      </c>
      <c r="L51" s="50" t="s">
        <v>70</v>
      </c>
      <c r="M51" s="47">
        <v>21</v>
      </c>
      <c r="N51" s="23"/>
      <c r="O51" s="49">
        <v>3</v>
      </c>
      <c r="P51" s="50" t="s">
        <v>70</v>
      </c>
      <c r="Q51" s="47">
        <v>21</v>
      </c>
      <c r="R51" s="23"/>
      <c r="S51" s="49"/>
      <c r="T51" s="50" t="s">
        <v>70</v>
      </c>
      <c r="U51" s="47"/>
    </row>
    <row r="52" spans="1:21" ht="15.75" customHeight="1">
      <c r="A52" s="32"/>
      <c r="B52" s="32"/>
      <c r="C52" s="28"/>
    </row>
    <row r="53" spans="1:21" ht="15.75" customHeight="1">
      <c r="A53" s="32"/>
      <c r="B53" s="32"/>
      <c r="C53" s="28"/>
      <c r="D53" s="23"/>
      <c r="F53" s="32" t="s">
        <v>75</v>
      </c>
    </row>
    <row r="54" spans="1:21" ht="15.75" customHeight="1">
      <c r="A54" s="32"/>
      <c r="B54" s="32"/>
      <c r="C54" s="28"/>
      <c r="D54" s="23"/>
    </row>
    <row r="55" spans="1:21" ht="15.75" customHeight="1">
      <c r="A55" s="32"/>
      <c r="C55" s="28"/>
      <c r="D55" s="23"/>
      <c r="G55" t="s">
        <v>76</v>
      </c>
      <c r="H55" t="s">
        <v>77</v>
      </c>
      <c r="I55" t="s">
        <v>78</v>
      </c>
      <c r="J55" t="s">
        <v>79</v>
      </c>
      <c r="K55" t="s">
        <v>80</v>
      </c>
      <c r="L55" t="s">
        <v>81</v>
      </c>
      <c r="M55" t="s">
        <v>82</v>
      </c>
      <c r="N55" t="s">
        <v>83</v>
      </c>
    </row>
    <row r="56" spans="1:21" ht="15.75" customHeight="1">
      <c r="A56" s="32"/>
      <c r="C56" s="28"/>
      <c r="F56" s="32" t="str">
        <f t="shared" ref="F56:F59" si="4">G2</f>
        <v>Harrin Haaremi</v>
      </c>
      <c r="G56" s="41"/>
      <c r="H56" s="41"/>
      <c r="I56" s="41"/>
      <c r="J56" s="57">
        <f>G46+I48+I50</f>
        <v>4</v>
      </c>
      <c r="K56" s="57">
        <f>I46+G48+G50</f>
        <v>3</v>
      </c>
      <c r="L56" s="41">
        <f>K46+O46+S46+M48+Q48+U48+M50+Q50+U50</f>
        <v>102</v>
      </c>
      <c r="M56" s="41">
        <f>M46+Q46+U46+K48+O48+S48+K50+O50+S50</f>
        <v>88</v>
      </c>
      <c r="N56" s="58">
        <v>5</v>
      </c>
    </row>
    <row r="57" spans="1:21" ht="15.75" customHeight="1">
      <c r="C57" s="28"/>
      <c r="F57" s="32" t="str">
        <f t="shared" si="4"/>
        <v>Rutun Vinkkaajat</v>
      </c>
      <c r="G57" s="41"/>
      <c r="H57" s="41"/>
      <c r="I57" s="41"/>
      <c r="J57" s="57">
        <f>I46+G49+G51</f>
        <v>0</v>
      </c>
      <c r="K57" s="57">
        <f>G46+I49+I51</f>
        <v>6</v>
      </c>
      <c r="L57" s="41">
        <f>M46+Q46+U46+K49+O49+S49+K51+O51+S51</f>
        <v>29</v>
      </c>
      <c r="M57" s="41">
        <f>K46+O46+S46+M49+Q49+U49+M51+Q51+U51</f>
        <v>126</v>
      </c>
      <c r="N57" s="58">
        <v>0</v>
      </c>
    </row>
    <row r="58" spans="1:21" ht="15.75" customHeight="1">
      <c r="C58" s="28"/>
      <c r="F58" s="32" t="str">
        <f t="shared" si="4"/>
        <v>Juopa</v>
      </c>
      <c r="G58" s="41"/>
      <c r="H58" s="41"/>
      <c r="I58" s="41"/>
      <c r="J58" s="57">
        <f>G47+G48+I51</f>
        <v>6</v>
      </c>
      <c r="K58" s="57">
        <f>I47+I48+G51</f>
        <v>0</v>
      </c>
      <c r="L58" s="41">
        <f>K47+O47+S47+K48+O48+S48+M51+Q51+U51</f>
        <v>126</v>
      </c>
      <c r="M58" s="41">
        <f>M47+Q47+U47+M48+Q48+U48+K51+O51+S51</f>
        <v>37</v>
      </c>
      <c r="N58" s="58">
        <v>9</v>
      </c>
    </row>
    <row r="59" spans="1:21" ht="15.75" customHeight="1">
      <c r="F59" s="32" t="str">
        <f t="shared" si="4"/>
        <v>Ruskon VPK</v>
      </c>
      <c r="G59" s="41"/>
      <c r="H59" s="41"/>
      <c r="I59" s="41"/>
      <c r="J59" s="57">
        <f>I47+I49+G50</f>
        <v>3</v>
      </c>
      <c r="K59" s="57">
        <f>G47+G49+I50</f>
        <v>4</v>
      </c>
      <c r="L59" s="41">
        <f>M47+Q47+U47+M49+Q49+U49+K50+O50+S50</f>
        <v>102</v>
      </c>
      <c r="M59" s="41">
        <f>K47+O47+S47+K49+O49+S49+M50+Q50+U50</f>
        <v>108</v>
      </c>
      <c r="N59" s="58">
        <v>4</v>
      </c>
    </row>
    <row r="60" spans="1:21" ht="15.75" customHeight="1">
      <c r="B60" s="32"/>
      <c r="C60" s="28"/>
      <c r="D60" s="28"/>
      <c r="E60" s="28"/>
      <c r="F60" s="32"/>
    </row>
    <row r="61" spans="1:21" ht="15.75" customHeight="1">
      <c r="A61" s="26"/>
      <c r="B61" s="55"/>
      <c r="C61" s="5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</row>
    <row r="62" spans="1:21" ht="15.75" customHeight="1">
      <c r="A62" s="3" t="s">
        <v>4</v>
      </c>
      <c r="B62" s="28"/>
      <c r="C62" s="28"/>
      <c r="E62" s="28"/>
    </row>
    <row r="63" spans="1:21" ht="15.75" customHeight="1">
      <c r="A63" s="30" t="s">
        <v>31</v>
      </c>
      <c r="B63" s="32" t="s">
        <v>39</v>
      </c>
      <c r="C63" s="28" t="s">
        <v>45</v>
      </c>
      <c r="G63" s="33"/>
      <c r="H63" s="34" t="s">
        <v>49</v>
      </c>
      <c r="I63" s="33"/>
      <c r="J63" s="3"/>
      <c r="K63" s="36"/>
      <c r="L63" s="37" t="s">
        <v>67</v>
      </c>
      <c r="M63" s="38"/>
      <c r="N63" s="3"/>
      <c r="O63" s="36"/>
      <c r="P63" s="37" t="s">
        <v>68</v>
      </c>
      <c r="Q63" s="38"/>
      <c r="R63" s="3"/>
      <c r="S63" s="36"/>
      <c r="T63" s="37" t="s">
        <v>69</v>
      </c>
      <c r="U63" s="38"/>
    </row>
    <row r="64" spans="1:21" ht="15.75" customHeight="1">
      <c r="A64" s="39">
        <v>115</v>
      </c>
      <c r="B64" s="32">
        <v>0.59375</v>
      </c>
      <c r="C64" s="41">
        <v>11</v>
      </c>
      <c r="D64" t="str">
        <f>K2</f>
        <v>Pro Bantsu 1990</v>
      </c>
      <c r="E64" s="3" t="s">
        <v>70</v>
      </c>
      <c r="F64" s="39" t="str">
        <f t="shared" ref="F64:F65" si="5">K3</f>
        <v>Sivuseikka</v>
      </c>
      <c r="G64" s="42">
        <v>0</v>
      </c>
      <c r="H64" s="43" t="s">
        <v>70</v>
      </c>
      <c r="I64" s="44">
        <v>2</v>
      </c>
      <c r="K64" s="45">
        <v>14</v>
      </c>
      <c r="L64" s="46" t="s">
        <v>70</v>
      </c>
      <c r="M64" s="47">
        <v>21</v>
      </c>
      <c r="N64" s="23"/>
      <c r="O64" s="45">
        <v>5</v>
      </c>
      <c r="P64" s="46" t="s">
        <v>70</v>
      </c>
      <c r="Q64" s="47">
        <v>21</v>
      </c>
      <c r="R64" s="23"/>
      <c r="S64" s="45"/>
      <c r="T64" s="46" t="s">
        <v>70</v>
      </c>
      <c r="U64" s="47"/>
    </row>
    <row r="65" spans="1:22" ht="15.75" customHeight="1">
      <c r="A65" s="39">
        <v>116</v>
      </c>
      <c r="B65" s="32">
        <v>0.59375</v>
      </c>
      <c r="C65" s="41">
        <v>12</v>
      </c>
      <c r="D65" t="str">
        <f>K5</f>
        <v>SVBC Väkisinhiihtäjät</v>
      </c>
      <c r="E65" s="3" t="s">
        <v>70</v>
      </c>
      <c r="F65" s="39" t="str">
        <f t="shared" si="5"/>
        <v>Etelän Vetelät</v>
      </c>
      <c r="G65" s="48">
        <v>0</v>
      </c>
      <c r="H65" s="43" t="s">
        <v>70</v>
      </c>
      <c r="I65" s="44">
        <v>2</v>
      </c>
      <c r="K65" s="49">
        <v>8</v>
      </c>
      <c r="L65" s="50" t="s">
        <v>70</v>
      </c>
      <c r="M65" s="47">
        <v>21</v>
      </c>
      <c r="N65" s="23"/>
      <c r="O65" s="49">
        <v>9</v>
      </c>
      <c r="P65" s="50" t="s">
        <v>70</v>
      </c>
      <c r="Q65" s="47">
        <v>21</v>
      </c>
      <c r="R65" s="23"/>
      <c r="S65" s="49"/>
      <c r="T65" s="50" t="s">
        <v>70</v>
      </c>
      <c r="U65" s="47"/>
    </row>
    <row r="66" spans="1:22" ht="15.75" customHeight="1">
      <c r="A66" s="39">
        <v>117</v>
      </c>
      <c r="B66" s="32">
        <v>0.65277777777777779</v>
      </c>
      <c r="C66" s="41">
        <v>11</v>
      </c>
      <c r="D66" t="str">
        <f>K5</f>
        <v>SVBC Väkisinhiihtäjät</v>
      </c>
      <c r="E66" s="3" t="s">
        <v>70</v>
      </c>
      <c r="F66" s="39" t="str">
        <f>K2</f>
        <v>Pro Bantsu 1990</v>
      </c>
      <c r="G66" s="48">
        <v>2</v>
      </c>
      <c r="H66" s="43" t="s">
        <v>70</v>
      </c>
      <c r="I66" s="44">
        <v>0</v>
      </c>
      <c r="K66" s="49">
        <v>21</v>
      </c>
      <c r="L66" s="50" t="s">
        <v>70</v>
      </c>
      <c r="M66" s="47">
        <v>10</v>
      </c>
      <c r="N66" s="23"/>
      <c r="O66" s="49">
        <v>21</v>
      </c>
      <c r="P66" s="50" t="s">
        <v>70</v>
      </c>
      <c r="Q66" s="47">
        <v>11</v>
      </c>
      <c r="R66" s="23"/>
      <c r="S66" s="49"/>
      <c r="T66" s="50" t="s">
        <v>70</v>
      </c>
      <c r="U66" s="47"/>
    </row>
    <row r="67" spans="1:22" ht="15.75" customHeight="1">
      <c r="A67" s="39">
        <v>118</v>
      </c>
      <c r="B67" s="32">
        <v>0.65277777777777779</v>
      </c>
      <c r="C67" s="41">
        <v>12</v>
      </c>
      <c r="D67" s="19" t="str">
        <f t="shared" ref="D67:D68" si="6">K3</f>
        <v>Sivuseikka</v>
      </c>
      <c r="E67" s="3" t="s">
        <v>70</v>
      </c>
      <c r="F67" s="39" t="str">
        <f>K4</f>
        <v>Etelän Vetelät</v>
      </c>
      <c r="G67" s="48">
        <v>2</v>
      </c>
      <c r="H67" s="51" t="s">
        <v>70</v>
      </c>
      <c r="I67" s="44">
        <v>0</v>
      </c>
      <c r="K67" s="49">
        <v>21</v>
      </c>
      <c r="L67" s="50" t="s">
        <v>70</v>
      </c>
      <c r="M67" s="47">
        <v>6</v>
      </c>
      <c r="N67" s="23"/>
      <c r="O67" s="49">
        <v>21</v>
      </c>
      <c r="P67" s="50" t="s">
        <v>70</v>
      </c>
      <c r="Q67" s="47">
        <v>14</v>
      </c>
      <c r="R67" s="23"/>
      <c r="S67" s="49"/>
      <c r="T67" s="50" t="s">
        <v>70</v>
      </c>
      <c r="U67" s="47"/>
    </row>
    <row r="68" spans="1:22" ht="15.75" customHeight="1">
      <c r="A68" s="39">
        <v>119</v>
      </c>
      <c r="B68" s="28" t="s">
        <v>71</v>
      </c>
      <c r="C68" s="41">
        <v>11</v>
      </c>
      <c r="D68" s="39" t="str">
        <f t="shared" si="6"/>
        <v>Etelän Vetelät</v>
      </c>
      <c r="E68" s="3" t="s">
        <v>70</v>
      </c>
      <c r="F68" s="23" t="str">
        <f>K2</f>
        <v>Pro Bantsu 1990</v>
      </c>
      <c r="G68" s="48">
        <v>2</v>
      </c>
      <c r="H68" s="51" t="s">
        <v>70</v>
      </c>
      <c r="I68" s="44">
        <v>1</v>
      </c>
      <c r="K68" s="49">
        <v>21</v>
      </c>
      <c r="L68" s="50" t="s">
        <v>70</v>
      </c>
      <c r="M68" s="47">
        <v>14</v>
      </c>
      <c r="N68" s="23"/>
      <c r="O68" s="49">
        <v>9</v>
      </c>
      <c r="P68" s="50" t="s">
        <v>70</v>
      </c>
      <c r="Q68" s="47">
        <v>21</v>
      </c>
      <c r="R68" s="23"/>
      <c r="S68" s="49">
        <v>8</v>
      </c>
      <c r="T68" s="50" t="s">
        <v>70</v>
      </c>
      <c r="U68" s="47">
        <v>4</v>
      </c>
    </row>
    <row r="69" spans="1:22" ht="15.75" customHeight="1">
      <c r="A69" s="39">
        <v>120</v>
      </c>
      <c r="B69" s="28" t="s">
        <v>71</v>
      </c>
      <c r="C69" s="41">
        <v>12</v>
      </c>
      <c r="D69" s="23" t="str">
        <f>K3</f>
        <v>Sivuseikka</v>
      </c>
      <c r="E69" s="3" t="s">
        <v>70</v>
      </c>
      <c r="F69" s="39" t="str">
        <f>K5</f>
        <v>SVBC Väkisinhiihtäjät</v>
      </c>
      <c r="G69" s="48">
        <v>2</v>
      </c>
      <c r="H69" s="43" t="s">
        <v>70</v>
      </c>
      <c r="I69" s="44">
        <v>0</v>
      </c>
      <c r="K69" s="49">
        <v>21</v>
      </c>
      <c r="L69" s="50" t="s">
        <v>70</v>
      </c>
      <c r="M69" s="47">
        <v>4</v>
      </c>
      <c r="N69" s="23"/>
      <c r="O69" s="49">
        <v>21</v>
      </c>
      <c r="P69" s="50" t="s">
        <v>70</v>
      </c>
      <c r="Q69" s="47">
        <v>11</v>
      </c>
      <c r="R69" s="23"/>
      <c r="S69" s="49"/>
      <c r="T69" s="50" t="s">
        <v>70</v>
      </c>
      <c r="U69" s="47"/>
    </row>
    <row r="70" spans="1:22" ht="15.75" customHeight="1">
      <c r="A70" s="32"/>
    </row>
    <row r="71" spans="1:22" ht="15.75" customHeight="1">
      <c r="A71" s="32"/>
      <c r="D71" s="23"/>
      <c r="F71" s="32" t="s">
        <v>75</v>
      </c>
    </row>
    <row r="72" spans="1:22" ht="15.75" customHeight="1">
      <c r="A72" s="32"/>
      <c r="D72" s="23"/>
    </row>
    <row r="73" spans="1:22" ht="15.75" customHeight="1">
      <c r="A73" s="32"/>
      <c r="D73" s="23"/>
      <c r="G73" t="s">
        <v>76</v>
      </c>
      <c r="H73" t="s">
        <v>77</v>
      </c>
      <c r="I73" t="s">
        <v>78</v>
      </c>
      <c r="J73" t="s">
        <v>79</v>
      </c>
      <c r="K73" t="s">
        <v>80</v>
      </c>
      <c r="L73" t="s">
        <v>81</v>
      </c>
      <c r="M73" t="s">
        <v>82</v>
      </c>
      <c r="N73" t="s">
        <v>83</v>
      </c>
    </row>
    <row r="74" spans="1:22" ht="15.75" customHeight="1">
      <c r="A74" s="32"/>
      <c r="F74" s="32" t="str">
        <f t="shared" ref="F74:F77" si="7">K2</f>
        <v>Pro Bantsu 1990</v>
      </c>
      <c r="G74" s="41"/>
      <c r="H74" s="41"/>
      <c r="I74" s="41"/>
      <c r="J74" s="57">
        <f>G64+I66+I68</f>
        <v>1</v>
      </c>
      <c r="K74" s="57">
        <f>I64+G66+I68</f>
        <v>5</v>
      </c>
      <c r="L74" s="41">
        <f>K64+O64+M66+Q66+U66++S64+M68+Q68+U68</f>
        <v>79</v>
      </c>
      <c r="M74" s="41">
        <f>M64+Q64+U64+K66+O66+S66+K68+O68+S68</f>
        <v>122</v>
      </c>
      <c r="N74" s="58">
        <v>1</v>
      </c>
    </row>
    <row r="75" spans="1:22" ht="15.75" customHeight="1">
      <c r="F75" s="32" t="str">
        <f t="shared" si="7"/>
        <v>Sivuseikka</v>
      </c>
      <c r="G75" s="41"/>
      <c r="H75" s="41"/>
      <c r="I75" s="41"/>
      <c r="J75" s="57">
        <f>I64+G67+G69</f>
        <v>6</v>
      </c>
      <c r="K75" s="57">
        <f>G64+I67+I69</f>
        <v>0</v>
      </c>
      <c r="L75" s="41">
        <f>M64+Q64+U64+K67+O67+S67+K69+O69+S69</f>
        <v>126</v>
      </c>
      <c r="M75" s="41">
        <f>K64+O64+S64+M67+Q67+U67+M69+Q69+U69</f>
        <v>54</v>
      </c>
      <c r="N75" s="58">
        <v>9</v>
      </c>
    </row>
    <row r="76" spans="1:22" ht="15.75" customHeight="1">
      <c r="F76" s="32" t="str">
        <f t="shared" si="7"/>
        <v>Etelän Vetelät</v>
      </c>
      <c r="G76" s="41"/>
      <c r="H76" s="41"/>
      <c r="I76" s="41"/>
      <c r="J76" s="57">
        <f>I65+I67+G68</f>
        <v>4</v>
      </c>
      <c r="K76" s="57">
        <f>G65+G67+I68</f>
        <v>3</v>
      </c>
      <c r="L76" s="41">
        <f>M65+Q65+U65+U67+Q67+M67+K68+O68+S68</f>
        <v>100</v>
      </c>
      <c r="M76" s="41">
        <f>K65+O65+K67+O67+S67+S65+M68+Q68+U68</f>
        <v>98</v>
      </c>
      <c r="N76" s="58">
        <v>5</v>
      </c>
    </row>
    <row r="77" spans="1:22" ht="15.75" customHeight="1">
      <c r="F77" s="32" t="str">
        <f t="shared" si="7"/>
        <v>SVBC Väkisinhiihtäjät</v>
      </c>
      <c r="G77" s="41"/>
      <c r="H77" s="41"/>
      <c r="I77" s="41"/>
      <c r="J77" s="57">
        <f>G65+G66+I69</f>
        <v>2</v>
      </c>
      <c r="K77" s="57">
        <f>I65+I66+G69</f>
        <v>4</v>
      </c>
      <c r="L77" s="41">
        <f>K65+O65+S65+K66+M66+O66+S66+M69+Q69+U69</f>
        <v>84</v>
      </c>
      <c r="M77" s="41">
        <f>K65+O65+S65+K67+O67+S67+M68+Q68+U68</f>
        <v>98</v>
      </c>
      <c r="N77" s="58">
        <v>3</v>
      </c>
    </row>
    <row r="78" spans="1:22" ht="15.75" customHeight="1">
      <c r="B78" s="32"/>
      <c r="C78" s="28"/>
      <c r="D78" s="28"/>
      <c r="E78" s="28"/>
      <c r="F78" s="32"/>
    </row>
    <row r="79" spans="1:22" ht="15.75" customHeight="1">
      <c r="A79" s="26"/>
      <c r="B79" s="55"/>
      <c r="C79" s="5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</row>
    <row r="80" spans="1:22" ht="15.75" customHeight="1">
      <c r="A80" s="3" t="s">
        <v>5</v>
      </c>
      <c r="B80" s="59"/>
      <c r="C80" s="19"/>
      <c r="D80" s="19"/>
      <c r="E80" s="19"/>
      <c r="F80" s="19"/>
      <c r="G80" s="60"/>
      <c r="H80" s="60"/>
      <c r="I80" s="60"/>
      <c r="J80" s="19"/>
      <c r="K80" s="60"/>
      <c r="L80" s="60"/>
      <c r="M80" s="60"/>
      <c r="N80" s="19"/>
      <c r="O80" s="60"/>
      <c r="P80" s="60"/>
      <c r="Q80" s="60"/>
      <c r="R80" s="19"/>
      <c r="S80" s="60"/>
      <c r="T80" s="60"/>
      <c r="U80" s="60"/>
      <c r="V80" s="19"/>
    </row>
    <row r="81" spans="1:22" ht="15.75" customHeight="1">
      <c r="A81" s="19"/>
      <c r="B81" s="32" t="s">
        <v>39</v>
      </c>
      <c r="C81" s="19" t="s">
        <v>45</v>
      </c>
      <c r="D81" s="19"/>
      <c r="E81" s="19"/>
      <c r="F81" s="61"/>
      <c r="G81" s="62"/>
      <c r="H81" s="51" t="s">
        <v>49</v>
      </c>
      <c r="I81" s="63"/>
      <c r="J81" s="64"/>
      <c r="K81" s="60"/>
      <c r="L81" s="65" t="s">
        <v>67</v>
      </c>
      <c r="M81" s="66"/>
      <c r="N81" s="64"/>
      <c r="O81" s="60"/>
      <c r="P81" s="67" t="s">
        <v>68</v>
      </c>
      <c r="Q81" s="66"/>
      <c r="R81" s="64"/>
      <c r="S81" s="60"/>
      <c r="T81" s="67" t="s">
        <v>69</v>
      </c>
      <c r="U81" s="66"/>
      <c r="V81" s="19"/>
    </row>
    <row r="82" spans="1:22" ht="15.75" customHeight="1">
      <c r="A82" s="23">
        <v>121</v>
      </c>
      <c r="B82" s="32">
        <v>0.625</v>
      </c>
      <c r="C82" s="41">
        <v>11</v>
      </c>
      <c r="D82" s="19" t="str">
        <f>O2</f>
        <v>Buster</v>
      </c>
      <c r="E82" s="3" t="s">
        <v>70</v>
      </c>
      <c r="F82" s="61" t="str">
        <f>O3</f>
        <v>Kollit</v>
      </c>
      <c r="G82" s="62">
        <v>2</v>
      </c>
      <c r="H82" s="51" t="s">
        <v>70</v>
      </c>
      <c r="I82" s="63">
        <v>0</v>
      </c>
      <c r="J82" s="61"/>
      <c r="K82" s="68">
        <v>21</v>
      </c>
      <c r="L82" s="70" t="s">
        <v>70</v>
      </c>
      <c r="M82" s="72">
        <v>20</v>
      </c>
      <c r="N82" s="61"/>
      <c r="O82" s="68">
        <v>21</v>
      </c>
      <c r="P82" s="70" t="s">
        <v>70</v>
      </c>
      <c r="Q82" s="72">
        <v>18</v>
      </c>
      <c r="R82" s="61"/>
      <c r="S82" s="68"/>
      <c r="T82" s="70" t="s">
        <v>70</v>
      </c>
      <c r="U82" s="72"/>
      <c r="V82" s="19"/>
    </row>
    <row r="83" spans="1:22" ht="15.75" customHeight="1">
      <c r="A83" s="23">
        <v>122</v>
      </c>
      <c r="B83" s="32">
        <v>0.625</v>
      </c>
      <c r="C83" s="41">
        <v>12</v>
      </c>
      <c r="D83" s="19" t="str">
        <f>O4</f>
        <v>Miron Kerhotalo</v>
      </c>
      <c r="E83" s="3" t="s">
        <v>70</v>
      </c>
      <c r="F83" s="61" t="str">
        <f>O5</f>
        <v>Extremerunilaiset</v>
      </c>
      <c r="G83" s="62">
        <v>2</v>
      </c>
      <c r="H83" s="51" t="s">
        <v>70</v>
      </c>
      <c r="I83" s="63">
        <v>0</v>
      </c>
      <c r="J83" s="61"/>
      <c r="K83" s="68">
        <v>21</v>
      </c>
      <c r="L83" s="70" t="s">
        <v>70</v>
      </c>
      <c r="M83" s="72">
        <v>17</v>
      </c>
      <c r="N83" s="61"/>
      <c r="O83" s="68">
        <v>21</v>
      </c>
      <c r="P83" s="70" t="s">
        <v>70</v>
      </c>
      <c r="Q83" s="72">
        <v>13</v>
      </c>
      <c r="R83" s="61"/>
      <c r="S83" s="68"/>
      <c r="T83" s="70" t="s">
        <v>70</v>
      </c>
      <c r="U83" s="72"/>
      <c r="V83" s="19"/>
    </row>
    <row r="84" spans="1:22" ht="15.75" customHeight="1">
      <c r="A84" s="23">
        <v>123</v>
      </c>
      <c r="B84" s="32">
        <v>0.68055555555555547</v>
      </c>
      <c r="C84" s="41">
        <v>11</v>
      </c>
      <c r="D84" s="19" t="str">
        <f>O6</f>
        <v>Mestarikirvesmiehet</v>
      </c>
      <c r="E84" s="3" t="s">
        <v>70</v>
      </c>
      <c r="F84" s="61" t="str">
        <f>O2</f>
        <v>Buster</v>
      </c>
      <c r="G84" s="62">
        <v>0</v>
      </c>
      <c r="H84" s="51" t="s">
        <v>70</v>
      </c>
      <c r="I84" s="63">
        <v>2</v>
      </c>
      <c r="J84" s="61"/>
      <c r="K84" s="68">
        <v>8</v>
      </c>
      <c r="L84" s="70" t="s">
        <v>70</v>
      </c>
      <c r="M84" s="72">
        <v>21</v>
      </c>
      <c r="N84" s="61"/>
      <c r="O84" s="68">
        <v>12</v>
      </c>
      <c r="P84" s="70" t="s">
        <v>70</v>
      </c>
      <c r="Q84" s="72">
        <v>21</v>
      </c>
      <c r="R84" s="61"/>
      <c r="S84" s="68"/>
      <c r="T84" s="70" t="s">
        <v>70</v>
      </c>
      <c r="U84" s="72"/>
      <c r="V84" s="19"/>
    </row>
    <row r="85" spans="1:22" ht="15.75" customHeight="1">
      <c r="A85" s="23">
        <v>124</v>
      </c>
      <c r="B85" s="32">
        <v>0.68055555555555547</v>
      </c>
      <c r="C85" s="41">
        <v>12</v>
      </c>
      <c r="D85" s="19" t="str">
        <f>O3</f>
        <v>Kollit</v>
      </c>
      <c r="E85" s="3" t="s">
        <v>70</v>
      </c>
      <c r="F85" s="61" t="str">
        <f>O4</f>
        <v>Miron Kerhotalo</v>
      </c>
      <c r="G85" s="62">
        <v>1</v>
      </c>
      <c r="H85" s="51" t="s">
        <v>70</v>
      </c>
      <c r="I85" s="63">
        <v>2</v>
      </c>
      <c r="J85" s="61"/>
      <c r="K85" s="68">
        <v>19</v>
      </c>
      <c r="L85" s="70" t="s">
        <v>70</v>
      </c>
      <c r="M85" s="72">
        <v>21</v>
      </c>
      <c r="N85" s="61"/>
      <c r="O85" s="68">
        <v>21</v>
      </c>
      <c r="P85" s="70" t="s">
        <v>70</v>
      </c>
      <c r="Q85" s="72">
        <v>14</v>
      </c>
      <c r="R85" s="61"/>
      <c r="S85" s="68">
        <v>7</v>
      </c>
      <c r="T85" s="70" t="s">
        <v>70</v>
      </c>
      <c r="U85" s="72">
        <v>8</v>
      </c>
      <c r="V85" s="19"/>
    </row>
    <row r="86" spans="1:22" ht="15.75" customHeight="1">
      <c r="A86" s="23">
        <v>125</v>
      </c>
      <c r="B86" s="28" t="s">
        <v>72</v>
      </c>
      <c r="C86" s="41">
        <v>11</v>
      </c>
      <c r="D86" s="19" t="str">
        <f>O5</f>
        <v>Extremerunilaiset</v>
      </c>
      <c r="E86" s="3" t="s">
        <v>70</v>
      </c>
      <c r="F86" s="61" t="str">
        <f>O6</f>
        <v>Mestarikirvesmiehet</v>
      </c>
      <c r="G86" s="62">
        <v>0</v>
      </c>
      <c r="H86" s="51" t="s">
        <v>70</v>
      </c>
      <c r="I86" s="63">
        <v>2</v>
      </c>
      <c r="J86" s="61"/>
      <c r="K86" s="68">
        <v>11</v>
      </c>
      <c r="L86" s="70" t="s">
        <v>70</v>
      </c>
      <c r="M86" s="72">
        <v>21</v>
      </c>
      <c r="N86" s="61"/>
      <c r="O86" s="68">
        <v>8</v>
      </c>
      <c r="P86" s="70" t="s">
        <v>70</v>
      </c>
      <c r="Q86" s="72">
        <v>21</v>
      </c>
      <c r="R86" s="61"/>
      <c r="S86" s="68"/>
      <c r="T86" s="70" t="s">
        <v>70</v>
      </c>
      <c r="U86" s="72"/>
      <c r="V86" s="19"/>
    </row>
    <row r="87" spans="1:22" ht="15.75" customHeight="1">
      <c r="A87" s="23">
        <v>126</v>
      </c>
      <c r="B87" s="28" t="s">
        <v>72</v>
      </c>
      <c r="C87" s="41">
        <v>12</v>
      </c>
      <c r="D87" s="19" t="str">
        <f>O2</f>
        <v>Buster</v>
      </c>
      <c r="E87" s="3" t="s">
        <v>70</v>
      </c>
      <c r="F87" s="61" t="str">
        <f>O4</f>
        <v>Miron Kerhotalo</v>
      </c>
      <c r="G87" s="62">
        <v>2</v>
      </c>
      <c r="H87" s="51" t="s">
        <v>70</v>
      </c>
      <c r="I87" s="63">
        <v>0</v>
      </c>
      <c r="J87" s="61"/>
      <c r="K87" s="68">
        <v>21</v>
      </c>
      <c r="L87" s="70" t="s">
        <v>70</v>
      </c>
      <c r="M87" s="72">
        <v>13</v>
      </c>
      <c r="N87" s="61"/>
      <c r="O87" s="68">
        <v>21</v>
      </c>
      <c r="P87" s="70" t="s">
        <v>70</v>
      </c>
      <c r="Q87" s="72">
        <v>9</v>
      </c>
      <c r="R87" s="61"/>
      <c r="S87" s="68"/>
      <c r="T87" s="70" t="s">
        <v>70</v>
      </c>
      <c r="U87" s="72"/>
      <c r="V87" s="19"/>
    </row>
    <row r="88" spans="1:22" ht="15.75" customHeight="1">
      <c r="A88" s="23">
        <v>261</v>
      </c>
      <c r="B88" s="28" t="s">
        <v>84</v>
      </c>
      <c r="C88" s="53">
        <v>11</v>
      </c>
      <c r="D88" s="19" t="str">
        <f t="shared" ref="D88:D89" si="8">O5</f>
        <v>Extremerunilaiset</v>
      </c>
      <c r="E88" s="3" t="s">
        <v>70</v>
      </c>
      <c r="F88" s="61" t="str">
        <f t="shared" ref="F88:F89" si="9">O3</f>
        <v>Kollit</v>
      </c>
      <c r="G88" s="62">
        <v>0</v>
      </c>
      <c r="H88" s="51" t="s">
        <v>70</v>
      </c>
      <c r="I88" s="63">
        <v>2</v>
      </c>
      <c r="J88" s="61"/>
      <c r="K88" s="68">
        <v>5</v>
      </c>
      <c r="L88" s="70" t="s">
        <v>70</v>
      </c>
      <c r="M88" s="72">
        <v>21</v>
      </c>
      <c r="N88" s="61"/>
      <c r="O88" s="68">
        <v>7</v>
      </c>
      <c r="P88" s="70" t="s">
        <v>70</v>
      </c>
      <c r="Q88" s="72">
        <v>21</v>
      </c>
      <c r="R88" s="61"/>
      <c r="S88" s="68"/>
      <c r="T88" s="70" t="s">
        <v>70</v>
      </c>
      <c r="U88" s="72"/>
      <c r="V88" s="19"/>
    </row>
    <row r="89" spans="1:22" ht="15.75" customHeight="1">
      <c r="A89" s="23">
        <v>262</v>
      </c>
      <c r="B89" s="28" t="s">
        <v>84</v>
      </c>
      <c r="C89" s="53">
        <v>12</v>
      </c>
      <c r="D89" s="19" t="str">
        <f t="shared" si="8"/>
        <v>Mestarikirvesmiehet</v>
      </c>
      <c r="E89" s="3" t="s">
        <v>70</v>
      </c>
      <c r="F89" s="61" t="str">
        <f t="shared" si="9"/>
        <v>Miron Kerhotalo</v>
      </c>
      <c r="G89" s="62">
        <v>0</v>
      </c>
      <c r="H89" s="51" t="s">
        <v>70</v>
      </c>
      <c r="I89" s="63">
        <v>2</v>
      </c>
      <c r="J89" s="61"/>
      <c r="K89" s="68">
        <v>12</v>
      </c>
      <c r="L89" s="70" t="s">
        <v>70</v>
      </c>
      <c r="M89" s="72">
        <v>21</v>
      </c>
      <c r="N89" s="61"/>
      <c r="O89" s="68">
        <v>7</v>
      </c>
      <c r="P89" s="70" t="s">
        <v>70</v>
      </c>
      <c r="Q89" s="72">
        <v>21</v>
      </c>
      <c r="R89" s="61"/>
      <c r="S89" s="68"/>
      <c r="T89" s="70" t="s">
        <v>70</v>
      </c>
      <c r="U89" s="72"/>
      <c r="V89" s="19"/>
    </row>
    <row r="90" spans="1:22" ht="15.75" customHeight="1">
      <c r="A90" s="23">
        <v>263</v>
      </c>
      <c r="B90" s="28" t="s">
        <v>73</v>
      </c>
      <c r="C90" s="53">
        <v>11</v>
      </c>
      <c r="D90" s="19" t="str">
        <f>O5</f>
        <v>Extremerunilaiset</v>
      </c>
      <c r="E90" s="3" t="s">
        <v>70</v>
      </c>
      <c r="F90" s="61" t="str">
        <f>O2</f>
        <v>Buster</v>
      </c>
      <c r="G90" s="62">
        <v>0</v>
      </c>
      <c r="H90" s="51" t="s">
        <v>70</v>
      </c>
      <c r="I90" s="63">
        <v>2</v>
      </c>
      <c r="J90" s="61"/>
      <c r="K90" s="68">
        <v>4</v>
      </c>
      <c r="L90" s="70" t="s">
        <v>70</v>
      </c>
      <c r="M90" s="72">
        <v>21</v>
      </c>
      <c r="N90" s="61"/>
      <c r="O90" s="68">
        <v>8</v>
      </c>
      <c r="P90" s="70" t="s">
        <v>70</v>
      </c>
      <c r="Q90" s="72">
        <v>21</v>
      </c>
      <c r="R90" s="61"/>
      <c r="S90" s="68"/>
      <c r="T90" s="70" t="s">
        <v>70</v>
      </c>
      <c r="U90" s="72"/>
      <c r="V90" s="19"/>
    </row>
    <row r="91" spans="1:22" ht="15.75" customHeight="1">
      <c r="A91" s="23">
        <v>264</v>
      </c>
      <c r="B91" s="28" t="s">
        <v>73</v>
      </c>
      <c r="C91" s="53">
        <v>12</v>
      </c>
      <c r="D91" s="19" t="str">
        <f>O3</f>
        <v>Kollit</v>
      </c>
      <c r="E91" s="3" t="s">
        <v>70</v>
      </c>
      <c r="F91" s="61" t="str">
        <f>O6</f>
        <v>Mestarikirvesmiehet</v>
      </c>
      <c r="G91" s="62">
        <v>2</v>
      </c>
      <c r="H91" s="51" t="s">
        <v>70</v>
      </c>
      <c r="I91" s="63">
        <v>0</v>
      </c>
      <c r="J91" s="61"/>
      <c r="K91" s="68">
        <v>21</v>
      </c>
      <c r="L91" s="70" t="s">
        <v>70</v>
      </c>
      <c r="M91" s="72">
        <v>15</v>
      </c>
      <c r="N91" s="61"/>
      <c r="O91" s="68">
        <v>21</v>
      </c>
      <c r="P91" s="70" t="s">
        <v>70</v>
      </c>
      <c r="Q91" s="72">
        <v>19</v>
      </c>
      <c r="R91" s="61"/>
      <c r="S91" s="68"/>
      <c r="T91" s="70" t="s">
        <v>70</v>
      </c>
      <c r="U91" s="72"/>
      <c r="V91" s="19"/>
    </row>
    <row r="92" spans="1:22" ht="15.75" customHeight="1">
      <c r="A92" s="32"/>
      <c r="B92" s="32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</row>
    <row r="93" spans="1:22" ht="15.75" customHeight="1">
      <c r="A93" s="32"/>
      <c r="B93" s="59"/>
      <c r="C93" s="19"/>
      <c r="D93" s="19"/>
      <c r="E93" s="19"/>
      <c r="F93" s="32" t="s">
        <v>75</v>
      </c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</row>
    <row r="94" spans="1:22" ht="15.75" customHeight="1">
      <c r="A94" s="32"/>
      <c r="B94" s="32"/>
      <c r="C94" s="19"/>
      <c r="D94" s="19"/>
      <c r="E94" s="19"/>
      <c r="F94" s="19"/>
      <c r="G94" s="19" t="s">
        <v>76</v>
      </c>
      <c r="H94" s="19" t="s">
        <v>77</v>
      </c>
      <c r="I94" s="19" t="s">
        <v>78</v>
      </c>
      <c r="J94" s="19" t="s">
        <v>79</v>
      </c>
      <c r="K94" s="19" t="s">
        <v>80</v>
      </c>
      <c r="L94" s="19" t="s">
        <v>81</v>
      </c>
      <c r="M94" s="19" t="s">
        <v>82</v>
      </c>
      <c r="N94" s="83" t="s">
        <v>83</v>
      </c>
      <c r="O94" s="19"/>
      <c r="P94" s="19"/>
      <c r="Q94" s="19"/>
      <c r="R94" s="19"/>
      <c r="S94" s="19"/>
      <c r="T94" s="19"/>
      <c r="U94" s="19"/>
      <c r="V94" s="19"/>
    </row>
    <row r="95" spans="1:22" ht="15.75" customHeight="1">
      <c r="A95" s="32"/>
      <c r="B95" s="59"/>
      <c r="C95" s="19"/>
      <c r="D95" s="19"/>
      <c r="E95" s="19"/>
      <c r="F95" s="32" t="str">
        <f t="shared" ref="F95:F99" si="10">O2</f>
        <v>Buster</v>
      </c>
      <c r="G95" s="19"/>
      <c r="H95" s="19"/>
      <c r="I95" s="19"/>
      <c r="J95" s="84">
        <f>G82+I84+G87+I90</f>
        <v>8</v>
      </c>
      <c r="K95" s="84">
        <f>I82+G84+I87+G90</f>
        <v>0</v>
      </c>
      <c r="L95" s="19">
        <f>K82+O82+S82+M84+Q84+K87+O87+S87+M90+Q90+U90+U84</f>
        <v>168</v>
      </c>
      <c r="M95" s="19">
        <f>M82+Q82+K84+O84+M87+Q87+K90+O90+S90+U82+S84+U87</f>
        <v>92</v>
      </c>
      <c r="N95" s="86">
        <v>12</v>
      </c>
      <c r="O95" s="19"/>
      <c r="P95" s="19"/>
      <c r="Q95" s="19"/>
      <c r="R95" s="19"/>
      <c r="S95" s="19"/>
      <c r="T95" s="19"/>
      <c r="U95" s="19"/>
      <c r="V95" s="19"/>
    </row>
    <row r="96" spans="1:22" ht="15.75" customHeight="1">
      <c r="A96" s="32"/>
      <c r="B96" s="59"/>
      <c r="C96" s="19"/>
      <c r="D96" s="19"/>
      <c r="E96" s="19"/>
      <c r="F96" s="32" t="str">
        <f t="shared" si="10"/>
        <v>Kollit</v>
      </c>
      <c r="G96" s="19"/>
      <c r="H96" s="19"/>
      <c r="I96" s="19"/>
      <c r="J96" s="84">
        <f>I82+G85+I88+G91</f>
        <v>5</v>
      </c>
      <c r="K96" s="84">
        <f>G82+I85+G88+I91</f>
        <v>4</v>
      </c>
      <c r="L96" s="19">
        <f>M82+Q82+K85+O85+M88+Q88+K91+O91+S85+U82+U88+S91</f>
        <v>169</v>
      </c>
      <c r="M96" s="19">
        <f>K82+O82+S82+M85+Q85+U85+K88+O88+S88+M91+Q91+U91</f>
        <v>131</v>
      </c>
      <c r="N96" s="86">
        <v>7</v>
      </c>
      <c r="O96" s="19"/>
      <c r="P96" s="19"/>
      <c r="Q96" s="19"/>
      <c r="R96" s="19"/>
      <c r="S96" s="19"/>
      <c r="T96" s="19"/>
      <c r="U96" s="19"/>
      <c r="V96" s="19"/>
    </row>
    <row r="97" spans="1:23" ht="15.75" customHeight="1">
      <c r="A97" s="19"/>
      <c r="B97" s="59"/>
      <c r="C97" s="19"/>
      <c r="D97" s="19"/>
      <c r="E97" s="19"/>
      <c r="F97" s="32" t="str">
        <f t="shared" si="10"/>
        <v>Miron Kerhotalo</v>
      </c>
      <c r="G97" s="19"/>
      <c r="H97" s="19"/>
      <c r="I97" s="19"/>
      <c r="J97" s="84">
        <f>G83+I85+I87+I89</f>
        <v>6</v>
      </c>
      <c r="K97" s="84">
        <f>I83+G85+G87+G89</f>
        <v>3</v>
      </c>
      <c r="L97" s="19">
        <f>K83+O83+S83+M85+Q85+U85+M87+Q87+U87+M89+Q89+U89</f>
        <v>149</v>
      </c>
      <c r="M97" s="19">
        <f>M83+Q83+U83+K85+O85+S85+K87+O87+S87+K89+O89+S89</f>
        <v>138</v>
      </c>
      <c r="N97" s="86">
        <v>8</v>
      </c>
      <c r="O97" s="19"/>
      <c r="P97" s="19"/>
      <c r="Q97" s="19"/>
      <c r="R97" s="19"/>
      <c r="S97" s="19"/>
      <c r="T97" s="19"/>
      <c r="U97" s="19"/>
      <c r="V97" s="19"/>
    </row>
    <row r="98" spans="1:23" ht="15.75" customHeight="1">
      <c r="A98" s="19"/>
      <c r="B98" s="59"/>
      <c r="C98" s="19"/>
      <c r="D98" s="19"/>
      <c r="E98" s="19"/>
      <c r="F98" s="32" t="str">
        <f t="shared" si="10"/>
        <v>Extremerunilaiset</v>
      </c>
      <c r="G98" s="19"/>
      <c r="H98" s="19"/>
      <c r="I98" s="19"/>
      <c r="J98" s="84">
        <f>I83+G86+G88+G90</f>
        <v>0</v>
      </c>
      <c r="K98" s="84">
        <f>G83+I86+I88+I90</f>
        <v>8</v>
      </c>
      <c r="L98" s="19">
        <f>M83+Q83+K86+O86+S86+K88+O88+S88+K90+O90+S90+U83</f>
        <v>73</v>
      </c>
      <c r="M98" s="19">
        <f>K83+O83+S83+M86+Q86+U86+M88+Q88+U88+M90+Q90+U90</f>
        <v>168</v>
      </c>
      <c r="N98" s="86">
        <v>0</v>
      </c>
      <c r="O98" s="19"/>
      <c r="P98" s="19"/>
      <c r="Q98" s="19"/>
      <c r="R98" s="19"/>
      <c r="S98" s="19"/>
      <c r="T98" s="19"/>
      <c r="U98" s="19"/>
      <c r="V98" s="19"/>
    </row>
    <row r="99" spans="1:23" ht="15.75" customHeight="1">
      <c r="A99" s="19"/>
      <c r="B99" s="59"/>
      <c r="C99" s="19"/>
      <c r="D99" s="19"/>
      <c r="E99" s="19"/>
      <c r="F99" s="32" t="str">
        <f t="shared" si="10"/>
        <v>Mestarikirvesmiehet</v>
      </c>
      <c r="G99" s="19"/>
      <c r="H99" s="19"/>
      <c r="I99" s="19"/>
      <c r="J99" s="84">
        <f>G84+I86+G89+I91</f>
        <v>2</v>
      </c>
      <c r="K99" s="84">
        <f>I84+G86+I89+G91</f>
        <v>6</v>
      </c>
      <c r="L99" s="19">
        <f>K84+O84+S84+M86+Q86+U86+K89+O89+S89+M91+Q91+U91</f>
        <v>115</v>
      </c>
      <c r="M99" s="19">
        <f>M84+Q84+U84+K86+O86+S86+M89+Q89+U89+K91+O91+S91</f>
        <v>145</v>
      </c>
      <c r="N99" s="86">
        <v>3</v>
      </c>
      <c r="O99" s="19"/>
      <c r="P99" s="19"/>
      <c r="Q99" s="19"/>
      <c r="R99" s="19"/>
      <c r="S99" s="19"/>
      <c r="T99" s="19"/>
      <c r="U99" s="19"/>
      <c r="V99" s="19"/>
    </row>
    <row r="100" spans="1:23" ht="15.75" customHeight="1">
      <c r="B100" s="32"/>
      <c r="C100" s="28"/>
    </row>
    <row r="101" spans="1:23" ht="15.75" customHeight="1">
      <c r="A101" s="26"/>
      <c r="B101" s="55"/>
      <c r="C101" s="5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</row>
    <row r="102" spans="1:23" ht="15.75" customHeight="1">
      <c r="A102" s="23"/>
      <c r="B102" s="28" t="s">
        <v>85</v>
      </c>
      <c r="C102" s="28"/>
      <c r="D102" s="69" t="s">
        <v>61</v>
      </c>
      <c r="G102" s="71" t="s">
        <v>87</v>
      </c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73"/>
      <c r="T102" s="23"/>
      <c r="U102" s="23"/>
      <c r="V102" s="23"/>
      <c r="W102" s="23"/>
    </row>
    <row r="103" spans="1:23" ht="15.75" customHeight="1">
      <c r="C103" s="28"/>
      <c r="D103" s="74" t="s">
        <v>12</v>
      </c>
      <c r="G103" s="75" t="s">
        <v>112</v>
      </c>
      <c r="S103" s="76"/>
    </row>
    <row r="104" spans="1:23" ht="15.75" customHeight="1">
      <c r="B104" s="30" t="s">
        <v>89</v>
      </c>
      <c r="D104" s="77" t="s">
        <v>113</v>
      </c>
      <c r="G104" s="75" t="s">
        <v>90</v>
      </c>
      <c r="S104" s="76"/>
    </row>
    <row r="105" spans="1:23" ht="15.75" customHeight="1">
      <c r="D105" s="77" t="s">
        <v>54</v>
      </c>
      <c r="G105" s="75" t="s">
        <v>114</v>
      </c>
      <c r="S105" s="76"/>
    </row>
    <row r="106" spans="1:23" ht="15.75" customHeight="1">
      <c r="D106" s="77" t="s">
        <v>48</v>
      </c>
      <c r="G106" s="75" t="s">
        <v>115</v>
      </c>
      <c r="S106" s="76"/>
    </row>
    <row r="107" spans="1:23" ht="15.75" customHeight="1">
      <c r="D107" s="77" t="s">
        <v>60</v>
      </c>
      <c r="G107" s="75" t="s">
        <v>116</v>
      </c>
      <c r="S107" s="76"/>
    </row>
    <row r="108" spans="1:23" ht="15.75" customHeight="1">
      <c r="D108" s="77" t="s">
        <v>46</v>
      </c>
      <c r="G108" s="93" t="s">
        <v>117</v>
      </c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8"/>
    </row>
    <row r="109" spans="1:23" ht="15.75" customHeight="1">
      <c r="D109" s="80" t="s">
        <v>11</v>
      </c>
    </row>
    <row r="110" spans="1:23" ht="15.75" customHeight="1"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</row>
    <row r="111" spans="1:23" ht="15.75" customHeight="1">
      <c r="A111" s="30" t="s">
        <v>31</v>
      </c>
      <c r="B111" s="32" t="s">
        <v>39</v>
      </c>
      <c r="C111" s="28" t="s">
        <v>45</v>
      </c>
      <c r="G111" s="33"/>
      <c r="H111" s="34" t="s">
        <v>49</v>
      </c>
      <c r="I111" s="33"/>
      <c r="J111" s="3"/>
      <c r="K111" s="36"/>
      <c r="L111" s="37" t="s">
        <v>67</v>
      </c>
      <c r="M111" s="38"/>
      <c r="N111" s="3"/>
      <c r="O111" s="36"/>
      <c r="P111" s="37" t="s">
        <v>68</v>
      </c>
      <c r="Q111" s="38"/>
      <c r="R111" s="3"/>
      <c r="S111" s="36"/>
      <c r="T111" s="37" t="s">
        <v>69</v>
      </c>
      <c r="U111" s="38"/>
    </row>
    <row r="112" spans="1:23" ht="15.75" customHeight="1">
      <c r="A112" s="39">
        <v>127</v>
      </c>
      <c r="B112" s="81" t="s">
        <v>97</v>
      </c>
      <c r="C112" s="41">
        <v>12</v>
      </c>
      <c r="D112" t="str">
        <f>D102</f>
        <v>Saranasormet</v>
      </c>
      <c r="E112" s="3" t="s">
        <v>70</v>
      </c>
      <c r="F112" s="39" t="str">
        <f t="shared" ref="F112:F113" si="11">D107</f>
        <v>Miron Kerhotalo</v>
      </c>
      <c r="G112" s="42">
        <v>2</v>
      </c>
      <c r="H112" s="43" t="s">
        <v>70</v>
      </c>
      <c r="I112" s="44">
        <v>1</v>
      </c>
      <c r="K112" s="45">
        <v>19</v>
      </c>
      <c r="L112" s="46" t="s">
        <v>70</v>
      </c>
      <c r="M112" s="47">
        <v>21</v>
      </c>
      <c r="N112" s="23"/>
      <c r="O112" s="45">
        <v>21</v>
      </c>
      <c r="P112" s="46" t="s">
        <v>70</v>
      </c>
      <c r="Q112" s="47">
        <v>12</v>
      </c>
      <c r="R112" s="23"/>
      <c r="S112" s="45">
        <v>8</v>
      </c>
      <c r="T112" s="46" t="s">
        <v>70</v>
      </c>
      <c r="U112" s="47">
        <v>4</v>
      </c>
    </row>
    <row r="113" spans="1:22" ht="15.75" customHeight="1">
      <c r="A113" s="39">
        <v>128</v>
      </c>
      <c r="B113" s="81" t="s">
        <v>97</v>
      </c>
      <c r="C113" s="41">
        <v>13</v>
      </c>
      <c r="D113" t="str">
        <f>D104</f>
        <v>JuoPa</v>
      </c>
      <c r="E113" s="3" t="s">
        <v>70</v>
      </c>
      <c r="F113" s="39" t="str">
        <f t="shared" si="11"/>
        <v>Harrin Haaremi</v>
      </c>
      <c r="G113" s="48">
        <v>2</v>
      </c>
      <c r="H113" s="43" t="s">
        <v>70</v>
      </c>
      <c r="I113" s="44">
        <v>0</v>
      </c>
      <c r="K113" s="49">
        <v>21</v>
      </c>
      <c r="L113" s="50" t="s">
        <v>70</v>
      </c>
      <c r="M113" s="47">
        <v>9</v>
      </c>
      <c r="N113" s="23"/>
      <c r="O113" s="49">
        <v>21</v>
      </c>
      <c r="P113" s="50" t="s">
        <v>70</v>
      </c>
      <c r="Q113" s="47">
        <v>12</v>
      </c>
      <c r="R113" s="23"/>
      <c r="S113" s="49"/>
      <c r="T113" s="50" t="s">
        <v>70</v>
      </c>
      <c r="U113" s="47"/>
    </row>
    <row r="114" spans="1:22" ht="15.75" customHeight="1">
      <c r="A114" s="39">
        <v>129</v>
      </c>
      <c r="B114" s="81" t="s">
        <v>97</v>
      </c>
      <c r="C114" s="41">
        <v>14</v>
      </c>
      <c r="D114" t="str">
        <f>D106</f>
        <v>Buster</v>
      </c>
      <c r="E114" s="3" t="s">
        <v>70</v>
      </c>
      <c r="F114" s="39" t="str">
        <f>D103</f>
        <v>Kuminallit</v>
      </c>
      <c r="G114" s="48">
        <v>2</v>
      </c>
      <c r="H114" s="43" t="s">
        <v>70</v>
      </c>
      <c r="I114" s="44">
        <v>1</v>
      </c>
      <c r="K114" s="49">
        <v>21</v>
      </c>
      <c r="L114" s="50" t="s">
        <v>70</v>
      </c>
      <c r="M114" s="47">
        <v>4</v>
      </c>
      <c r="N114" s="23"/>
      <c r="O114" s="49">
        <v>19</v>
      </c>
      <c r="P114" s="50" t="s">
        <v>70</v>
      </c>
      <c r="Q114" s="47">
        <v>21</v>
      </c>
      <c r="R114" s="23"/>
      <c r="S114" s="49">
        <v>8</v>
      </c>
      <c r="T114" s="50" t="s">
        <v>70</v>
      </c>
      <c r="U114" s="47">
        <v>1</v>
      </c>
    </row>
    <row r="115" spans="1:22" ht="15.75" customHeight="1">
      <c r="A115" s="39">
        <v>130</v>
      </c>
      <c r="B115" s="81" t="s">
        <v>110</v>
      </c>
      <c r="C115" s="41">
        <v>12</v>
      </c>
      <c r="D115" t="str">
        <f>D105</f>
        <v>Sivuseikka</v>
      </c>
      <c r="E115" s="3" t="s">
        <v>70</v>
      </c>
      <c r="F115" s="39" t="str">
        <f>D109</f>
        <v>Kivenlahden Kireet</v>
      </c>
      <c r="G115" s="48">
        <v>2</v>
      </c>
      <c r="H115" s="51" t="s">
        <v>70</v>
      </c>
      <c r="I115" s="44">
        <v>1</v>
      </c>
      <c r="K115" s="49">
        <v>20</v>
      </c>
      <c r="L115" s="50" t="s">
        <v>70</v>
      </c>
      <c r="M115" s="47">
        <v>21</v>
      </c>
      <c r="N115" s="23"/>
      <c r="O115" s="49">
        <v>21</v>
      </c>
      <c r="P115" s="50" t="s">
        <v>70</v>
      </c>
      <c r="Q115" s="47">
        <v>18</v>
      </c>
      <c r="R115" s="23"/>
      <c r="S115" s="49">
        <v>8</v>
      </c>
      <c r="T115" s="50" t="s">
        <v>70</v>
      </c>
      <c r="U115" s="47">
        <v>7</v>
      </c>
    </row>
    <row r="116" spans="1:22" ht="15.75" customHeight="1">
      <c r="E116" s="3"/>
    </row>
    <row r="117" spans="1:22" ht="15.75" customHeight="1">
      <c r="A117" s="30" t="s">
        <v>118</v>
      </c>
      <c r="E117" s="3"/>
      <c r="G117" s="33"/>
      <c r="H117" s="34" t="s">
        <v>49</v>
      </c>
      <c r="I117" s="33"/>
      <c r="J117" s="3"/>
      <c r="K117" s="36"/>
      <c r="L117" s="37" t="s">
        <v>67</v>
      </c>
      <c r="M117" s="38"/>
      <c r="N117" s="3"/>
      <c r="O117" s="36"/>
      <c r="P117" s="37" t="s">
        <v>68</v>
      </c>
      <c r="Q117" s="38"/>
      <c r="R117" s="3"/>
      <c r="S117" s="36"/>
      <c r="T117" s="37" t="s">
        <v>69</v>
      </c>
      <c r="U117" s="38"/>
    </row>
    <row r="118" spans="1:22" ht="15.75" customHeight="1">
      <c r="A118" s="39">
        <v>131</v>
      </c>
      <c r="B118" s="81" t="s">
        <v>99</v>
      </c>
      <c r="C118" s="41">
        <v>13</v>
      </c>
      <c r="D118" s="19" t="s">
        <v>61</v>
      </c>
      <c r="E118" s="3"/>
      <c r="F118" s="39" t="s">
        <v>113</v>
      </c>
      <c r="G118" s="42">
        <v>0</v>
      </c>
      <c r="H118" s="43" t="s">
        <v>70</v>
      </c>
      <c r="I118" s="44">
        <v>2</v>
      </c>
      <c r="K118" s="45">
        <v>14</v>
      </c>
      <c r="L118" s="46" t="s">
        <v>70</v>
      </c>
      <c r="M118" s="47">
        <v>21</v>
      </c>
      <c r="N118" s="23"/>
      <c r="O118" s="45">
        <v>8</v>
      </c>
      <c r="P118" s="46" t="s">
        <v>70</v>
      </c>
      <c r="Q118" s="47">
        <v>21</v>
      </c>
      <c r="R118" s="23"/>
      <c r="S118" s="45"/>
      <c r="T118" s="46" t="s">
        <v>70</v>
      </c>
      <c r="U118" s="47"/>
    </row>
    <row r="119" spans="1:22" ht="15.75" customHeight="1">
      <c r="A119" s="39">
        <v>132</v>
      </c>
      <c r="B119" s="81" t="s">
        <v>99</v>
      </c>
      <c r="C119" s="41">
        <v>14</v>
      </c>
      <c r="D119" s="19" t="s">
        <v>48</v>
      </c>
      <c r="E119" s="3"/>
      <c r="F119" s="39" t="s">
        <v>54</v>
      </c>
      <c r="G119" s="48">
        <v>2</v>
      </c>
      <c r="H119" s="43" t="s">
        <v>70</v>
      </c>
      <c r="I119" s="44">
        <v>0</v>
      </c>
      <c r="K119" s="49">
        <v>21</v>
      </c>
      <c r="L119" s="50" t="s">
        <v>70</v>
      </c>
      <c r="M119" s="47">
        <v>5</v>
      </c>
      <c r="N119" s="23"/>
      <c r="O119" s="49">
        <v>21</v>
      </c>
      <c r="P119" s="50" t="s">
        <v>70</v>
      </c>
      <c r="Q119" s="47">
        <v>16</v>
      </c>
      <c r="R119" s="23"/>
      <c r="S119" s="49"/>
      <c r="T119" s="50" t="s">
        <v>70</v>
      </c>
      <c r="U119" s="47"/>
    </row>
    <row r="120" spans="1:22" ht="15.75" customHeight="1">
      <c r="A120" s="52" t="s">
        <v>119</v>
      </c>
      <c r="B120" s="81"/>
      <c r="C120" s="41"/>
      <c r="D120" s="19"/>
      <c r="E120" s="3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</row>
    <row r="121" spans="1:22" ht="15.75" customHeight="1">
      <c r="A121" s="39">
        <v>133</v>
      </c>
      <c r="B121" s="81" t="s">
        <v>111</v>
      </c>
      <c r="C121" s="41">
        <v>12</v>
      </c>
      <c r="D121" s="19" t="s">
        <v>60</v>
      </c>
      <c r="E121" s="3"/>
      <c r="F121" s="39" t="s">
        <v>120</v>
      </c>
      <c r="G121" s="48">
        <v>2</v>
      </c>
      <c r="H121" s="43" t="s">
        <v>70</v>
      </c>
      <c r="I121" s="44">
        <v>0</v>
      </c>
      <c r="K121" s="49">
        <v>21</v>
      </c>
      <c r="L121" s="50" t="s">
        <v>70</v>
      </c>
      <c r="M121" s="47">
        <v>18</v>
      </c>
      <c r="N121" s="23"/>
      <c r="O121" s="49">
        <v>21</v>
      </c>
      <c r="P121" s="50" t="s">
        <v>70</v>
      </c>
      <c r="Q121" s="47">
        <v>18</v>
      </c>
      <c r="R121" s="23"/>
      <c r="S121" s="49"/>
      <c r="T121" s="50" t="s">
        <v>70</v>
      </c>
      <c r="U121" s="47"/>
    </row>
    <row r="122" spans="1:22" ht="15.75" customHeight="1">
      <c r="A122" s="39">
        <v>134</v>
      </c>
      <c r="B122" s="81" t="s">
        <v>111</v>
      </c>
      <c r="C122" s="41">
        <v>13</v>
      </c>
      <c r="D122" s="19" t="s">
        <v>12</v>
      </c>
      <c r="E122" s="3"/>
      <c r="F122" s="39" t="s">
        <v>121</v>
      </c>
      <c r="G122" s="48">
        <v>1</v>
      </c>
      <c r="H122" s="51" t="s">
        <v>70</v>
      </c>
      <c r="I122" s="44">
        <v>2</v>
      </c>
      <c r="K122" s="49">
        <v>13</v>
      </c>
      <c r="L122" s="50" t="s">
        <v>70</v>
      </c>
      <c r="M122" s="47">
        <v>21</v>
      </c>
      <c r="N122" s="23"/>
      <c r="O122" s="49">
        <v>21</v>
      </c>
      <c r="P122" s="50" t="s">
        <v>70</v>
      </c>
      <c r="Q122" s="47">
        <v>20</v>
      </c>
      <c r="R122" s="23"/>
      <c r="S122" s="49">
        <v>7</v>
      </c>
      <c r="T122" s="50" t="s">
        <v>70</v>
      </c>
      <c r="U122" s="47">
        <v>8</v>
      </c>
    </row>
    <row r="123" spans="1:22" ht="15.75" customHeight="1">
      <c r="E123" s="3"/>
    </row>
    <row r="124" spans="1:22" ht="15.75" customHeight="1">
      <c r="C124" s="3" t="s">
        <v>45</v>
      </c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22" ht="15.75" customHeight="1">
      <c r="A125" s="3" t="s">
        <v>101</v>
      </c>
      <c r="V125" s="39"/>
    </row>
    <row r="126" spans="1:22" ht="15.75" customHeight="1">
      <c r="A126" s="19">
        <v>135</v>
      </c>
      <c r="B126" s="30" t="s">
        <v>122</v>
      </c>
      <c r="C126" s="41">
        <v>12</v>
      </c>
      <c r="D126" s="19" t="s">
        <v>46</v>
      </c>
      <c r="F126" s="19" t="s">
        <v>12</v>
      </c>
      <c r="G126" s="48">
        <v>0</v>
      </c>
      <c r="H126" s="43" t="s">
        <v>70</v>
      </c>
      <c r="I126" s="44">
        <v>2</v>
      </c>
      <c r="K126" s="49">
        <v>10</v>
      </c>
      <c r="L126" s="70" t="s">
        <v>70</v>
      </c>
      <c r="M126" s="47">
        <v>21</v>
      </c>
      <c r="N126" s="23"/>
      <c r="O126" s="49">
        <v>7</v>
      </c>
      <c r="P126" s="70" t="s">
        <v>70</v>
      </c>
      <c r="Q126" s="47">
        <v>21</v>
      </c>
      <c r="R126" s="23"/>
      <c r="S126" s="49"/>
      <c r="T126" s="70" t="s">
        <v>70</v>
      </c>
      <c r="U126" s="47"/>
    </row>
    <row r="127" spans="1:22" ht="15.75" customHeight="1">
      <c r="A127" s="52" t="s">
        <v>103</v>
      </c>
      <c r="B127" s="32"/>
      <c r="C127" s="41"/>
      <c r="D127" s="23"/>
      <c r="E127" s="3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</row>
    <row r="128" spans="1:22" ht="15.75" customHeight="1">
      <c r="A128" s="39">
        <v>136</v>
      </c>
      <c r="B128" s="81" t="s">
        <v>122</v>
      </c>
      <c r="C128" s="41">
        <v>13</v>
      </c>
      <c r="D128" s="19" t="s">
        <v>60</v>
      </c>
      <c r="E128" s="3" t="s">
        <v>70</v>
      </c>
      <c r="F128" s="19" t="s">
        <v>121</v>
      </c>
      <c r="G128" s="48">
        <v>2</v>
      </c>
      <c r="H128" s="43" t="s">
        <v>70</v>
      </c>
      <c r="I128" s="44">
        <v>0</v>
      </c>
      <c r="K128" s="49">
        <v>21</v>
      </c>
      <c r="L128" s="70" t="s">
        <v>70</v>
      </c>
      <c r="M128" s="47">
        <v>18</v>
      </c>
      <c r="N128" s="23"/>
      <c r="O128" s="49">
        <v>21</v>
      </c>
      <c r="P128" s="70" t="s">
        <v>70</v>
      </c>
      <c r="Q128" s="47">
        <v>15</v>
      </c>
      <c r="R128" s="23"/>
      <c r="S128" s="49"/>
      <c r="T128" s="70" t="s">
        <v>70</v>
      </c>
      <c r="U128" s="47"/>
    </row>
    <row r="129" spans="1:22" ht="15.75" customHeight="1">
      <c r="A129" s="52" t="s">
        <v>104</v>
      </c>
      <c r="B129" s="32"/>
      <c r="C129" s="41"/>
      <c r="D129" s="87"/>
      <c r="E129" s="3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</row>
    <row r="130" spans="1:22" ht="15.75" customHeight="1">
      <c r="A130" s="39">
        <v>137</v>
      </c>
      <c r="B130" s="81" t="s">
        <v>122</v>
      </c>
      <c r="C130" s="41">
        <v>14</v>
      </c>
      <c r="D130" s="19" t="s">
        <v>61</v>
      </c>
      <c r="F130" s="19" t="s">
        <v>54</v>
      </c>
      <c r="G130" s="48">
        <v>2</v>
      </c>
      <c r="H130" s="43" t="s">
        <v>70</v>
      </c>
      <c r="I130" s="44">
        <v>1</v>
      </c>
      <c r="K130" s="49">
        <v>15</v>
      </c>
      <c r="L130" s="70" t="s">
        <v>70</v>
      </c>
      <c r="M130" s="47">
        <v>21</v>
      </c>
      <c r="N130" s="23"/>
      <c r="O130" s="49">
        <v>21</v>
      </c>
      <c r="P130" s="70" t="s">
        <v>70</v>
      </c>
      <c r="Q130" s="47">
        <v>18</v>
      </c>
      <c r="R130" s="23"/>
      <c r="S130" s="49">
        <v>8</v>
      </c>
      <c r="T130" s="70" t="s">
        <v>70</v>
      </c>
      <c r="U130" s="47">
        <v>4</v>
      </c>
    </row>
    <row r="131" spans="1:22" ht="15.75" customHeight="1">
      <c r="A131" s="52" t="s">
        <v>106</v>
      </c>
      <c r="B131" s="32"/>
      <c r="C131" s="41"/>
      <c r="D131" s="87"/>
      <c r="E131" s="3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</row>
    <row r="132" spans="1:22" ht="15.75" customHeight="1">
      <c r="A132" s="41">
        <v>138</v>
      </c>
      <c r="B132" s="81" t="s">
        <v>122</v>
      </c>
      <c r="C132" s="41">
        <v>3</v>
      </c>
      <c r="D132" s="19" t="s">
        <v>113</v>
      </c>
      <c r="E132" s="3" t="s">
        <v>70</v>
      </c>
      <c r="F132" s="19" t="s">
        <v>48</v>
      </c>
      <c r="G132" s="48">
        <v>2</v>
      </c>
      <c r="H132" s="43" t="s">
        <v>70</v>
      </c>
      <c r="I132" s="44">
        <v>0</v>
      </c>
      <c r="K132" s="49">
        <v>21</v>
      </c>
      <c r="L132" s="70" t="s">
        <v>70</v>
      </c>
      <c r="M132" s="47">
        <v>17</v>
      </c>
      <c r="N132" s="23"/>
      <c r="O132" s="49">
        <v>21</v>
      </c>
      <c r="P132" s="70" t="s">
        <v>70</v>
      </c>
      <c r="Q132" s="47">
        <v>15</v>
      </c>
      <c r="R132" s="23"/>
      <c r="S132" s="49"/>
      <c r="T132" s="70" t="s">
        <v>70</v>
      </c>
      <c r="U132" s="47"/>
    </row>
    <row r="133" spans="1:22" ht="15.75" customHeight="1">
      <c r="E133" s="3"/>
    </row>
    <row r="134" spans="1:22" ht="15.7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</row>
    <row r="135" spans="1:22" ht="15.75" customHeight="1">
      <c r="A135" s="26"/>
      <c r="B135" s="26"/>
      <c r="C135" s="26"/>
      <c r="D135" s="26"/>
      <c r="E135" s="26"/>
      <c r="F135" s="69" t="s">
        <v>63</v>
      </c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</row>
    <row r="136" spans="1:22" ht="15.75" customHeight="1">
      <c r="A136" s="23"/>
      <c r="B136" s="28" t="s">
        <v>85</v>
      </c>
      <c r="C136" s="28"/>
      <c r="F136" s="74" t="s">
        <v>128</v>
      </c>
    </row>
    <row r="137" spans="1:22" ht="15.75" customHeight="1">
      <c r="C137" s="28"/>
      <c r="F137" s="77" t="s">
        <v>56</v>
      </c>
    </row>
    <row r="138" spans="1:22" ht="15.75" customHeight="1">
      <c r="B138" s="30" t="s">
        <v>129</v>
      </c>
      <c r="F138" s="77" t="s">
        <v>62</v>
      </c>
    </row>
    <row r="139" spans="1:22" ht="15.75" customHeight="1">
      <c r="F139" s="77" t="s">
        <v>59</v>
      </c>
    </row>
    <row r="140" spans="1:22" ht="15.75" customHeight="1">
      <c r="F140" s="77" t="s">
        <v>130</v>
      </c>
    </row>
    <row r="141" spans="1:22" ht="15.75" customHeight="1">
      <c r="F141" s="77" t="s">
        <v>55</v>
      </c>
    </row>
    <row r="142" spans="1:22" ht="15.75" customHeight="1">
      <c r="F142" s="80" t="s">
        <v>66</v>
      </c>
    </row>
    <row r="143" spans="1:22" ht="15.75" customHeight="1">
      <c r="A143" s="30" t="s">
        <v>31</v>
      </c>
      <c r="B143" s="32" t="s">
        <v>39</v>
      </c>
      <c r="C143" s="28" t="s">
        <v>45</v>
      </c>
      <c r="G143" s="33"/>
      <c r="H143" s="34" t="s">
        <v>49</v>
      </c>
      <c r="I143" s="33"/>
      <c r="J143" s="3"/>
      <c r="K143" s="36"/>
      <c r="L143" s="37" t="s">
        <v>67</v>
      </c>
      <c r="M143" s="38"/>
      <c r="N143" s="3"/>
      <c r="O143" s="36"/>
      <c r="P143" s="37" t="s">
        <v>68</v>
      </c>
      <c r="Q143" s="38"/>
      <c r="R143" s="3"/>
      <c r="S143" s="36"/>
      <c r="T143" s="37" t="s">
        <v>69</v>
      </c>
      <c r="U143" s="38"/>
    </row>
    <row r="144" spans="1:22" ht="15.75" customHeight="1">
      <c r="A144" s="39">
        <v>139</v>
      </c>
      <c r="B144" s="92">
        <v>0.44444444444444448</v>
      </c>
      <c r="C144" s="41">
        <v>14</v>
      </c>
      <c r="D144" t="str">
        <f>F135</f>
        <v>Ruskon VPK</v>
      </c>
      <c r="E144" s="3" t="s">
        <v>70</v>
      </c>
      <c r="F144" s="39" t="str">
        <f t="shared" ref="F144:F145" si="12">F140</f>
        <v>SVBC Väkisin hiihtäjät</v>
      </c>
      <c r="G144" s="42">
        <v>0</v>
      </c>
      <c r="H144" s="43" t="s">
        <v>70</v>
      </c>
      <c r="I144" s="44">
        <v>2</v>
      </c>
      <c r="K144" s="45">
        <v>14</v>
      </c>
      <c r="L144" s="46" t="s">
        <v>70</v>
      </c>
      <c r="M144" s="47">
        <v>21</v>
      </c>
      <c r="N144" s="23"/>
      <c r="O144" s="45">
        <v>17</v>
      </c>
      <c r="P144" s="46" t="s">
        <v>70</v>
      </c>
      <c r="Q144" s="47">
        <v>21</v>
      </c>
      <c r="R144" s="23"/>
      <c r="S144" s="45"/>
      <c r="T144" s="46" t="s">
        <v>70</v>
      </c>
      <c r="U144" s="47"/>
    </row>
    <row r="145" spans="1:22" ht="15.75" customHeight="1">
      <c r="A145" s="39">
        <v>140</v>
      </c>
      <c r="B145" s="81" t="s">
        <v>96</v>
      </c>
      <c r="C145" s="41">
        <v>12</v>
      </c>
      <c r="D145" t="str">
        <f>F137</f>
        <v>Karvaiset</v>
      </c>
      <c r="E145" s="3" t="s">
        <v>70</v>
      </c>
      <c r="F145" s="39" t="str">
        <f t="shared" si="12"/>
        <v>Kollit</v>
      </c>
      <c r="G145" s="48">
        <v>0</v>
      </c>
      <c r="H145" s="43" t="s">
        <v>70</v>
      </c>
      <c r="I145" s="44">
        <v>2</v>
      </c>
      <c r="K145" s="49">
        <v>9</v>
      </c>
      <c r="L145" s="50" t="s">
        <v>70</v>
      </c>
      <c r="M145" s="47">
        <v>21</v>
      </c>
      <c r="N145" s="23"/>
      <c r="O145" s="49">
        <v>7</v>
      </c>
      <c r="P145" s="50" t="s">
        <v>70</v>
      </c>
      <c r="Q145" s="47">
        <v>21</v>
      </c>
      <c r="R145" s="23"/>
      <c r="S145" s="49"/>
      <c r="T145" s="50" t="s">
        <v>70</v>
      </c>
      <c r="U145" s="47"/>
    </row>
    <row r="146" spans="1:22" ht="15.75" customHeight="1">
      <c r="A146" s="39">
        <v>141</v>
      </c>
      <c r="B146" s="81" t="s">
        <v>96</v>
      </c>
      <c r="C146" s="41">
        <v>13</v>
      </c>
      <c r="D146" t="str">
        <f>F139</f>
        <v>Etelän Vetelät</v>
      </c>
      <c r="E146" s="3" t="s">
        <v>70</v>
      </c>
      <c r="F146" s="39" t="str">
        <f>F136</f>
        <v>Varkauden kuntoliikunta</v>
      </c>
      <c r="G146" s="48">
        <v>1</v>
      </c>
      <c r="H146" s="43" t="s">
        <v>70</v>
      </c>
      <c r="I146" s="44">
        <v>2</v>
      </c>
      <c r="K146" s="49">
        <v>20</v>
      </c>
      <c r="L146" s="50" t="s">
        <v>70</v>
      </c>
      <c r="M146" s="47">
        <v>21</v>
      </c>
      <c r="N146" s="23"/>
      <c r="O146" s="49">
        <v>21</v>
      </c>
      <c r="P146" s="50" t="s">
        <v>70</v>
      </c>
      <c r="Q146" s="47">
        <v>16</v>
      </c>
      <c r="R146" s="23"/>
      <c r="S146" s="49">
        <v>3</v>
      </c>
      <c r="T146" s="50" t="s">
        <v>70</v>
      </c>
      <c r="U146" s="47">
        <v>8</v>
      </c>
    </row>
    <row r="147" spans="1:22" ht="15.75" customHeight="1">
      <c r="A147" s="39">
        <v>142</v>
      </c>
      <c r="B147" s="81" t="s">
        <v>96</v>
      </c>
      <c r="C147" s="41">
        <v>14</v>
      </c>
      <c r="D147" t="str">
        <f>F138</f>
        <v>Piukeat Pirkot</v>
      </c>
      <c r="E147" s="3" t="s">
        <v>70</v>
      </c>
      <c r="F147" s="39" t="str">
        <f>F142</f>
        <v>Mestarikirvesmiehet</v>
      </c>
      <c r="G147" s="48">
        <v>0</v>
      </c>
      <c r="H147" s="51" t="s">
        <v>70</v>
      </c>
      <c r="I147" s="44">
        <v>2</v>
      </c>
      <c r="K147" s="49">
        <v>15</v>
      </c>
      <c r="L147" s="50" t="s">
        <v>70</v>
      </c>
      <c r="M147" s="47">
        <v>21</v>
      </c>
      <c r="N147" s="23"/>
      <c r="O147" s="49">
        <v>14</v>
      </c>
      <c r="P147" s="50" t="s">
        <v>70</v>
      </c>
      <c r="Q147" s="47">
        <v>21</v>
      </c>
      <c r="R147" s="23"/>
      <c r="S147" s="49"/>
      <c r="T147" s="50" t="s">
        <v>70</v>
      </c>
      <c r="U147" s="47"/>
    </row>
    <row r="148" spans="1:22" ht="15.75" customHeight="1">
      <c r="E148" s="3"/>
    </row>
    <row r="149" spans="1:22" ht="15.75" customHeight="1">
      <c r="A149" s="30" t="s">
        <v>107</v>
      </c>
      <c r="E149" s="3"/>
      <c r="G149" s="33"/>
      <c r="H149" s="34" t="s">
        <v>49</v>
      </c>
      <c r="I149" s="33"/>
      <c r="J149" s="3"/>
      <c r="K149" s="36"/>
      <c r="L149" s="37" t="s">
        <v>67</v>
      </c>
      <c r="M149" s="38"/>
      <c r="N149" s="3"/>
      <c r="O149" s="36"/>
      <c r="P149" s="37" t="s">
        <v>68</v>
      </c>
      <c r="Q149" s="38"/>
      <c r="R149" s="3"/>
      <c r="S149" s="36"/>
      <c r="T149" s="37" t="s">
        <v>69</v>
      </c>
      <c r="U149" s="38"/>
    </row>
    <row r="150" spans="1:22" ht="15.75" customHeight="1">
      <c r="A150" s="39">
        <v>143</v>
      </c>
      <c r="B150" s="81" t="s">
        <v>98</v>
      </c>
      <c r="C150" s="41">
        <v>12</v>
      </c>
      <c r="D150" s="19" t="s">
        <v>130</v>
      </c>
      <c r="E150" s="3"/>
      <c r="F150" s="39" t="s">
        <v>55</v>
      </c>
      <c r="G150" s="42">
        <v>0</v>
      </c>
      <c r="H150" s="43" t="s">
        <v>70</v>
      </c>
      <c r="I150" s="44">
        <v>2</v>
      </c>
      <c r="K150" s="45">
        <v>5</v>
      </c>
      <c r="L150" s="46" t="s">
        <v>70</v>
      </c>
      <c r="M150" s="47">
        <v>21</v>
      </c>
      <c r="N150" s="23"/>
      <c r="O150" s="45">
        <v>17</v>
      </c>
      <c r="P150" s="46" t="s">
        <v>70</v>
      </c>
      <c r="Q150" s="47">
        <v>21</v>
      </c>
      <c r="R150" s="23"/>
      <c r="S150" s="45"/>
      <c r="T150" s="46" t="s">
        <v>70</v>
      </c>
      <c r="U150" s="47"/>
    </row>
    <row r="151" spans="1:22" ht="15.75" customHeight="1">
      <c r="A151" s="39">
        <v>144</v>
      </c>
      <c r="B151" s="81" t="s">
        <v>98</v>
      </c>
      <c r="C151" s="41">
        <v>13</v>
      </c>
      <c r="D151" s="19" t="s">
        <v>128</v>
      </c>
      <c r="E151" s="3"/>
      <c r="F151" s="39" t="s">
        <v>66</v>
      </c>
      <c r="G151" s="48">
        <v>0</v>
      </c>
      <c r="H151" s="43" t="s">
        <v>70</v>
      </c>
      <c r="I151" s="44">
        <v>2</v>
      </c>
      <c r="K151" s="49">
        <v>7</v>
      </c>
      <c r="L151" s="50" t="s">
        <v>70</v>
      </c>
      <c r="M151" s="47">
        <v>21</v>
      </c>
      <c r="N151" s="23"/>
      <c r="O151" s="49">
        <v>11</v>
      </c>
      <c r="P151" s="50" t="s">
        <v>70</v>
      </c>
      <c r="Q151" s="47">
        <v>21</v>
      </c>
      <c r="R151" s="23"/>
      <c r="S151" s="49"/>
      <c r="T151" s="50" t="s">
        <v>70</v>
      </c>
      <c r="U151" s="47"/>
    </row>
    <row r="152" spans="1:22" ht="15.75" customHeight="1">
      <c r="A152" s="52" t="s">
        <v>132</v>
      </c>
      <c r="B152" s="81"/>
      <c r="C152" s="41"/>
      <c r="D152" s="19"/>
      <c r="E152" s="3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</row>
    <row r="153" spans="1:22" ht="15.75" customHeight="1">
      <c r="A153" s="39">
        <v>145</v>
      </c>
      <c r="B153" s="81" t="s">
        <v>98</v>
      </c>
      <c r="C153" s="41">
        <v>14</v>
      </c>
      <c r="D153" s="19" t="s">
        <v>63</v>
      </c>
      <c r="E153" s="3"/>
      <c r="F153" s="39" t="s">
        <v>56</v>
      </c>
      <c r="G153" s="48">
        <v>0</v>
      </c>
      <c r="H153" s="43" t="s">
        <v>70</v>
      </c>
      <c r="I153" s="44">
        <v>2</v>
      </c>
      <c r="K153" s="49">
        <v>13</v>
      </c>
      <c r="L153" s="50" t="s">
        <v>70</v>
      </c>
      <c r="M153" s="47">
        <v>21</v>
      </c>
      <c r="N153" s="23"/>
      <c r="O153" s="49">
        <v>10</v>
      </c>
      <c r="P153" s="50" t="s">
        <v>70</v>
      </c>
      <c r="Q153" s="47">
        <v>21</v>
      </c>
      <c r="R153" s="23"/>
      <c r="S153" s="49"/>
      <c r="T153" s="50" t="s">
        <v>70</v>
      </c>
      <c r="U153" s="47"/>
    </row>
    <row r="154" spans="1:22" ht="15.75" customHeight="1">
      <c r="A154" s="39">
        <v>146</v>
      </c>
      <c r="B154" s="81" t="s">
        <v>99</v>
      </c>
      <c r="C154" s="41">
        <v>12</v>
      </c>
      <c r="D154" s="19" t="s">
        <v>59</v>
      </c>
      <c r="E154" s="3"/>
      <c r="F154" s="39" t="s">
        <v>134</v>
      </c>
      <c r="G154" s="48">
        <v>0</v>
      </c>
      <c r="H154" s="51" t="s">
        <v>70</v>
      </c>
      <c r="I154" s="44">
        <v>2</v>
      </c>
      <c r="K154" s="49">
        <v>18</v>
      </c>
      <c r="L154" s="50" t="s">
        <v>70</v>
      </c>
      <c r="M154" s="47">
        <v>21</v>
      </c>
      <c r="N154" s="23"/>
      <c r="O154" s="49">
        <v>12</v>
      </c>
      <c r="P154" s="50" t="s">
        <v>70</v>
      </c>
      <c r="Q154" s="47">
        <v>21</v>
      </c>
      <c r="R154" s="23"/>
      <c r="S154" s="49"/>
      <c r="T154" s="50" t="s">
        <v>70</v>
      </c>
      <c r="U154" s="47"/>
    </row>
    <row r="155" spans="1:22" ht="15.75" customHeight="1">
      <c r="E155" s="3"/>
    </row>
    <row r="156" spans="1:22" ht="15.75" customHeight="1">
      <c r="C156" s="3" t="s">
        <v>45</v>
      </c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22" ht="15.75" customHeight="1">
      <c r="A157" s="3" t="s">
        <v>135</v>
      </c>
      <c r="V157" s="39"/>
    </row>
    <row r="158" spans="1:22" ht="15.75" customHeight="1">
      <c r="A158" s="19">
        <v>147</v>
      </c>
      <c r="B158" s="81" t="s">
        <v>102</v>
      </c>
      <c r="C158" s="41">
        <v>14</v>
      </c>
      <c r="D158" s="19" t="s">
        <v>136</v>
      </c>
      <c r="F158" s="19" t="s">
        <v>59</v>
      </c>
      <c r="G158" s="48">
        <v>2</v>
      </c>
      <c r="H158" s="43" t="s">
        <v>70</v>
      </c>
      <c r="I158" s="44">
        <v>1</v>
      </c>
      <c r="K158" s="49">
        <v>21</v>
      </c>
      <c r="L158" s="70" t="s">
        <v>70</v>
      </c>
      <c r="M158" s="47">
        <v>8</v>
      </c>
      <c r="N158" s="23"/>
      <c r="O158" s="49">
        <v>16</v>
      </c>
      <c r="P158" s="70" t="s">
        <v>70</v>
      </c>
      <c r="Q158" s="47">
        <v>21</v>
      </c>
      <c r="R158" s="23"/>
      <c r="S158" s="49">
        <v>8</v>
      </c>
      <c r="T158" s="70" t="s">
        <v>70</v>
      </c>
      <c r="U158" s="47">
        <v>3</v>
      </c>
    </row>
    <row r="159" spans="1:22" ht="15.75" customHeight="1">
      <c r="A159" s="52" t="s">
        <v>137</v>
      </c>
      <c r="C159" s="41"/>
      <c r="D159" s="23"/>
      <c r="E159" s="3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</row>
    <row r="160" spans="1:22" ht="15.75" customHeight="1">
      <c r="A160" s="39">
        <v>148</v>
      </c>
      <c r="B160" s="81" t="s">
        <v>105</v>
      </c>
      <c r="C160" s="41">
        <v>12</v>
      </c>
      <c r="D160" s="19" t="s">
        <v>56</v>
      </c>
      <c r="E160" s="3" t="s">
        <v>70</v>
      </c>
      <c r="F160" s="19" t="s">
        <v>134</v>
      </c>
      <c r="G160" s="48">
        <v>1</v>
      </c>
      <c r="H160" s="43" t="s">
        <v>70</v>
      </c>
      <c r="I160" s="44">
        <v>2</v>
      </c>
      <c r="K160" s="49">
        <v>21</v>
      </c>
      <c r="L160" s="70" t="s">
        <v>70</v>
      </c>
      <c r="M160" s="47">
        <v>17</v>
      </c>
      <c r="N160" s="23"/>
      <c r="O160" s="49">
        <v>9</v>
      </c>
      <c r="P160" s="70" t="s">
        <v>70</v>
      </c>
      <c r="Q160" s="47">
        <v>21</v>
      </c>
      <c r="R160" s="23"/>
      <c r="S160" s="49">
        <v>1</v>
      </c>
      <c r="T160" s="70" t="s">
        <v>70</v>
      </c>
      <c r="U160" s="47">
        <v>8</v>
      </c>
    </row>
    <row r="161" spans="1:22" ht="15.75" customHeight="1">
      <c r="A161" s="52" t="s">
        <v>138</v>
      </c>
      <c r="C161" s="41"/>
      <c r="D161" s="87"/>
      <c r="E161" s="3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</row>
    <row r="162" spans="1:22" ht="15.75" customHeight="1">
      <c r="A162" s="39">
        <v>149</v>
      </c>
      <c r="B162" s="81" t="s">
        <v>105</v>
      </c>
      <c r="C162" s="41">
        <v>13</v>
      </c>
      <c r="D162" s="19" t="s">
        <v>130</v>
      </c>
      <c r="F162" s="19" t="s">
        <v>128</v>
      </c>
      <c r="G162" s="48">
        <v>0</v>
      </c>
      <c r="H162" s="43" t="s">
        <v>70</v>
      </c>
      <c r="I162" s="44">
        <v>2</v>
      </c>
      <c r="K162" s="49">
        <v>16</v>
      </c>
      <c r="L162" s="70" t="s">
        <v>70</v>
      </c>
      <c r="M162" s="47">
        <v>21</v>
      </c>
      <c r="N162" s="23"/>
      <c r="O162" s="49">
        <v>12</v>
      </c>
      <c r="P162" s="70" t="s">
        <v>70</v>
      </c>
      <c r="Q162" s="47">
        <v>21</v>
      </c>
      <c r="R162" s="23"/>
      <c r="S162" s="49"/>
      <c r="T162" s="70" t="s">
        <v>70</v>
      </c>
      <c r="U162" s="47"/>
    </row>
    <row r="163" spans="1:22" ht="15.75" customHeight="1">
      <c r="A163" s="52" t="s">
        <v>139</v>
      </c>
      <c r="B163" s="32"/>
      <c r="C163" s="41"/>
      <c r="D163" s="87"/>
      <c r="E163" s="3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</row>
    <row r="164" spans="1:22" ht="15.75" customHeight="1">
      <c r="A164" s="41">
        <v>150</v>
      </c>
      <c r="B164" s="81" t="s">
        <v>105</v>
      </c>
      <c r="C164" s="41">
        <v>14</v>
      </c>
      <c r="D164" s="19" t="s">
        <v>55</v>
      </c>
      <c r="E164" s="3" t="s">
        <v>70</v>
      </c>
      <c r="F164" s="19" t="s">
        <v>66</v>
      </c>
      <c r="G164" s="48">
        <v>0</v>
      </c>
      <c r="H164" s="43" t="s">
        <v>70</v>
      </c>
      <c r="I164" s="44">
        <v>2</v>
      </c>
      <c r="K164" s="49">
        <v>18</v>
      </c>
      <c r="L164" s="70" t="s">
        <v>70</v>
      </c>
      <c r="M164" s="47">
        <v>21</v>
      </c>
      <c r="N164" s="23"/>
      <c r="O164" s="49">
        <v>8</v>
      </c>
      <c r="P164" s="70" t="s">
        <v>70</v>
      </c>
      <c r="Q164" s="47">
        <v>21</v>
      </c>
      <c r="R164" s="23"/>
      <c r="S164" s="49"/>
      <c r="T164" s="70" t="s">
        <v>70</v>
      </c>
      <c r="U164" s="47"/>
    </row>
    <row r="165" spans="1:22" ht="15.75" customHeight="1">
      <c r="A165" s="96"/>
      <c r="B165" s="96"/>
      <c r="C165" s="96"/>
      <c r="D165" s="96"/>
      <c r="E165" s="97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</row>
    <row r="166" spans="1:22" ht="15.75" customHeight="1">
      <c r="E166" s="3"/>
    </row>
    <row r="167" spans="1:22" ht="15.75" customHeight="1">
      <c r="D167" s="19"/>
      <c r="E167" s="3" t="s">
        <v>141</v>
      </c>
      <c r="F167" s="19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2" ht="15.75" customHeight="1">
      <c r="B168" s="30" t="s">
        <v>142</v>
      </c>
      <c r="D168" s="19"/>
      <c r="E168" s="98" t="s">
        <v>65</v>
      </c>
      <c r="F168" s="98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</row>
    <row r="169" spans="1:22" ht="15.75" customHeight="1">
      <c r="D169" s="19"/>
      <c r="E169" s="99" t="s">
        <v>143</v>
      </c>
      <c r="F169" s="9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</row>
    <row r="170" spans="1:22" ht="15.75" customHeight="1">
      <c r="A170" s="19"/>
      <c r="B170" s="19"/>
      <c r="D170" s="19"/>
      <c r="E170" s="99" t="s">
        <v>57</v>
      </c>
      <c r="F170" s="9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</row>
    <row r="171" spans="1:22" ht="15.75" customHeight="1">
      <c r="A171" s="19"/>
      <c r="B171" s="19"/>
      <c r="C171" s="19"/>
      <c r="D171" s="19"/>
      <c r="E171" s="99" t="s">
        <v>53</v>
      </c>
      <c r="F171" s="9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</row>
    <row r="172" spans="1:22" ht="15.75" customHeight="1">
      <c r="A172" s="19"/>
      <c r="B172" s="19"/>
      <c r="C172" s="19"/>
      <c r="D172" s="19"/>
      <c r="E172" s="100" t="s">
        <v>47</v>
      </c>
      <c r="F172" s="100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</row>
    <row r="173" spans="1:22" ht="15.75" customHeight="1">
      <c r="A173" s="19"/>
      <c r="B173" s="19"/>
      <c r="C173" s="19"/>
      <c r="D173" s="19"/>
      <c r="E173" s="19"/>
      <c r="F173" s="19"/>
      <c r="G173" s="60"/>
      <c r="H173" s="60"/>
      <c r="I173" s="60"/>
      <c r="J173" s="19"/>
      <c r="K173" s="60"/>
      <c r="L173" s="60"/>
      <c r="M173" s="60"/>
      <c r="N173" s="19"/>
      <c r="O173" s="60"/>
      <c r="P173" s="60"/>
      <c r="Q173" s="60"/>
      <c r="R173" s="19"/>
      <c r="S173" s="60"/>
      <c r="T173" s="60"/>
      <c r="U173" s="60"/>
    </row>
    <row r="174" spans="1:22" ht="15.75" customHeight="1">
      <c r="A174" s="19"/>
      <c r="B174" s="32" t="s">
        <v>39</v>
      </c>
      <c r="C174" s="30" t="s">
        <v>45</v>
      </c>
      <c r="D174" s="19"/>
      <c r="E174" s="19"/>
      <c r="F174" s="61"/>
      <c r="G174" s="62"/>
      <c r="H174" s="51" t="s">
        <v>49</v>
      </c>
      <c r="I174" s="63"/>
      <c r="J174" s="64"/>
      <c r="K174" s="60"/>
      <c r="L174" s="65" t="s">
        <v>67</v>
      </c>
      <c r="M174" s="66"/>
      <c r="N174" s="64"/>
      <c r="O174" s="60"/>
      <c r="P174" s="67" t="s">
        <v>68</v>
      </c>
      <c r="Q174" s="66"/>
      <c r="R174" s="64"/>
      <c r="S174" s="60"/>
      <c r="T174" s="67" t="s">
        <v>69</v>
      </c>
      <c r="U174" s="66"/>
    </row>
    <row r="175" spans="1:22" ht="15.75" customHeight="1">
      <c r="A175" s="23">
        <v>247</v>
      </c>
      <c r="B175" s="92">
        <v>0.44444444444444448</v>
      </c>
      <c r="C175" s="40">
        <v>12</v>
      </c>
      <c r="D175" s="19" t="str">
        <f>E168</f>
        <v>Extremerunilaiset</v>
      </c>
      <c r="E175" s="3" t="s">
        <v>70</v>
      </c>
      <c r="F175" s="61" t="str">
        <f>E169</f>
        <v>On the Rocks</v>
      </c>
      <c r="G175" s="62">
        <v>1</v>
      </c>
      <c r="H175" s="51" t="s">
        <v>70</v>
      </c>
      <c r="I175" s="63">
        <v>2</v>
      </c>
      <c r="J175" s="61"/>
      <c r="K175" s="68">
        <v>11</v>
      </c>
      <c r="L175" s="70" t="s">
        <v>70</v>
      </c>
      <c r="M175" s="72">
        <v>21</v>
      </c>
      <c r="N175" s="61"/>
      <c r="O175" s="68">
        <v>21</v>
      </c>
      <c r="P175" s="70" t="s">
        <v>70</v>
      </c>
      <c r="Q175" s="72">
        <v>8</v>
      </c>
      <c r="R175" s="61"/>
      <c r="S175" s="68">
        <v>4</v>
      </c>
      <c r="T175" s="70" t="s">
        <v>70</v>
      </c>
      <c r="U175" s="72">
        <v>8</v>
      </c>
    </row>
    <row r="176" spans="1:22" ht="15.75" customHeight="1">
      <c r="A176" s="23">
        <v>248</v>
      </c>
      <c r="B176" s="92">
        <v>0.44444444444444448</v>
      </c>
      <c r="C176" s="53">
        <v>13</v>
      </c>
      <c r="D176" s="19" t="str">
        <f>E170</f>
        <v>Tuliniemen turistit</v>
      </c>
      <c r="E176" s="3" t="s">
        <v>70</v>
      </c>
      <c r="F176" s="61" t="str">
        <f>E171</f>
        <v>Rutun Vinkkaajat</v>
      </c>
      <c r="G176" s="62">
        <v>2</v>
      </c>
      <c r="H176" s="51" t="s">
        <v>70</v>
      </c>
      <c r="I176" s="63">
        <v>0</v>
      </c>
      <c r="J176" s="61"/>
      <c r="K176" s="68">
        <v>21</v>
      </c>
      <c r="L176" s="70" t="s">
        <v>70</v>
      </c>
      <c r="M176" s="72">
        <v>7</v>
      </c>
      <c r="N176" s="61"/>
      <c r="O176" s="68">
        <v>21</v>
      </c>
      <c r="P176" s="70" t="s">
        <v>70</v>
      </c>
      <c r="Q176" s="72">
        <v>12</v>
      </c>
      <c r="R176" s="61"/>
      <c r="S176" s="68"/>
      <c r="T176" s="70" t="s">
        <v>70</v>
      </c>
      <c r="U176" s="72"/>
    </row>
    <row r="177" spans="1:26" ht="15.75" customHeight="1">
      <c r="A177" s="23">
        <v>249</v>
      </c>
      <c r="B177" s="81" t="s">
        <v>97</v>
      </c>
      <c r="C177" s="40">
        <v>11</v>
      </c>
      <c r="D177" s="19" t="str">
        <f>E172</f>
        <v>Pro Bantsu 1990</v>
      </c>
      <c r="E177" s="3" t="s">
        <v>70</v>
      </c>
      <c r="F177" s="61" t="str">
        <f>E168</f>
        <v>Extremerunilaiset</v>
      </c>
      <c r="G177" s="62">
        <v>2</v>
      </c>
      <c r="H177" s="51" t="s">
        <v>70</v>
      </c>
      <c r="I177" s="63">
        <v>1</v>
      </c>
      <c r="J177" s="61"/>
      <c r="K177" s="68">
        <v>21</v>
      </c>
      <c r="L177" s="70" t="s">
        <v>70</v>
      </c>
      <c r="M177" s="72">
        <v>16</v>
      </c>
      <c r="N177" s="61"/>
      <c r="O177" s="68">
        <v>18</v>
      </c>
      <c r="P177" s="70" t="s">
        <v>70</v>
      </c>
      <c r="Q177" s="72">
        <v>21</v>
      </c>
      <c r="R177" s="61"/>
      <c r="S177" s="68">
        <v>8</v>
      </c>
      <c r="T177" s="70" t="s">
        <v>70</v>
      </c>
      <c r="U177" s="72">
        <v>2</v>
      </c>
    </row>
    <row r="178" spans="1:26" ht="15.75" customHeight="1">
      <c r="A178" s="23">
        <v>250</v>
      </c>
      <c r="B178" s="81" t="s">
        <v>110</v>
      </c>
      <c r="C178" s="40">
        <v>13</v>
      </c>
      <c r="D178" s="19" t="str">
        <f>E169</f>
        <v>On the Rocks</v>
      </c>
      <c r="E178" s="3" t="s">
        <v>70</v>
      </c>
      <c r="F178" s="61" t="str">
        <f>E170</f>
        <v>Tuliniemen turistit</v>
      </c>
      <c r="G178" s="62">
        <v>2</v>
      </c>
      <c r="H178" s="51" t="s">
        <v>70</v>
      </c>
      <c r="I178" s="63">
        <v>1</v>
      </c>
      <c r="J178" s="61"/>
      <c r="K178" s="68">
        <v>21</v>
      </c>
      <c r="L178" s="70" t="s">
        <v>70</v>
      </c>
      <c r="M178" s="72">
        <v>14</v>
      </c>
      <c r="N178" s="61"/>
      <c r="O178" s="68">
        <v>12</v>
      </c>
      <c r="P178" s="70" t="s">
        <v>70</v>
      </c>
      <c r="Q178" s="72">
        <v>21</v>
      </c>
      <c r="R178" s="61"/>
      <c r="S178" s="68">
        <v>8</v>
      </c>
      <c r="T178" s="70" t="s">
        <v>70</v>
      </c>
      <c r="U178" s="72">
        <v>4</v>
      </c>
    </row>
    <row r="179" spans="1:26" ht="15.75" customHeight="1">
      <c r="A179" s="23">
        <v>251</v>
      </c>
      <c r="B179" s="81" t="s">
        <v>110</v>
      </c>
      <c r="C179" s="53">
        <v>14</v>
      </c>
      <c r="D179" s="19" t="str">
        <f>E171</f>
        <v>Rutun Vinkkaajat</v>
      </c>
      <c r="E179" s="3" t="s">
        <v>70</v>
      </c>
      <c r="F179" s="61" t="str">
        <f>E172</f>
        <v>Pro Bantsu 1990</v>
      </c>
      <c r="G179" s="62">
        <v>1</v>
      </c>
      <c r="H179" s="51" t="s">
        <v>70</v>
      </c>
      <c r="I179" s="63">
        <v>2</v>
      </c>
      <c r="J179" s="61"/>
      <c r="K179" s="68">
        <v>21</v>
      </c>
      <c r="L179" s="70" t="s">
        <v>70</v>
      </c>
      <c r="M179" s="72">
        <v>18</v>
      </c>
      <c r="N179" s="61"/>
      <c r="O179" s="68">
        <v>18</v>
      </c>
      <c r="P179" s="70" t="s">
        <v>70</v>
      </c>
      <c r="Q179" s="72">
        <v>21</v>
      </c>
      <c r="R179" s="61"/>
      <c r="S179" s="68">
        <v>6</v>
      </c>
      <c r="T179" s="70" t="s">
        <v>70</v>
      </c>
      <c r="U179" s="72">
        <v>8</v>
      </c>
    </row>
    <row r="180" spans="1:26" ht="15.75" customHeight="1">
      <c r="A180" s="23">
        <v>252</v>
      </c>
      <c r="B180" s="81" t="s">
        <v>98</v>
      </c>
      <c r="C180" s="40">
        <v>11</v>
      </c>
      <c r="D180" s="19" t="str">
        <f>E168</f>
        <v>Extremerunilaiset</v>
      </c>
      <c r="E180" s="3" t="s">
        <v>70</v>
      </c>
      <c r="F180" s="61" t="str">
        <f>E170</f>
        <v>Tuliniemen turistit</v>
      </c>
      <c r="G180" s="62">
        <v>0</v>
      </c>
      <c r="H180" s="51" t="s">
        <v>70</v>
      </c>
      <c r="I180" s="63">
        <v>2</v>
      </c>
      <c r="J180" s="61"/>
      <c r="K180" s="68">
        <v>16</v>
      </c>
      <c r="L180" s="70" t="s">
        <v>70</v>
      </c>
      <c r="M180" s="72">
        <v>21</v>
      </c>
      <c r="N180" s="61"/>
      <c r="O180" s="68">
        <v>12</v>
      </c>
      <c r="P180" s="70" t="s">
        <v>70</v>
      </c>
      <c r="Q180" s="72">
        <v>21</v>
      </c>
      <c r="R180" s="61"/>
      <c r="S180" s="68"/>
      <c r="T180" s="70" t="s">
        <v>70</v>
      </c>
      <c r="U180" s="72"/>
    </row>
    <row r="181" spans="1:26" ht="15.75" customHeight="1">
      <c r="A181" s="23">
        <v>253</v>
      </c>
      <c r="B181" s="81" t="s">
        <v>99</v>
      </c>
      <c r="C181" s="40">
        <v>11</v>
      </c>
      <c r="D181" s="19" t="str">
        <f t="shared" ref="D181:D182" si="13">E171</f>
        <v>Rutun Vinkkaajat</v>
      </c>
      <c r="E181" s="3" t="s">
        <v>70</v>
      </c>
      <c r="F181" s="61" t="str">
        <f t="shared" ref="F181:F182" si="14">E169</f>
        <v>On the Rocks</v>
      </c>
      <c r="G181" s="62">
        <v>1</v>
      </c>
      <c r="H181" s="51" t="s">
        <v>70</v>
      </c>
      <c r="I181" s="63">
        <v>2</v>
      </c>
      <c r="J181" s="61"/>
      <c r="K181" s="68">
        <v>4</v>
      </c>
      <c r="L181" s="70" t="s">
        <v>70</v>
      </c>
      <c r="M181" s="72">
        <v>21</v>
      </c>
      <c r="N181" s="61"/>
      <c r="O181" s="68">
        <v>21</v>
      </c>
      <c r="P181" s="70" t="s">
        <v>70</v>
      </c>
      <c r="Q181" s="72">
        <v>20</v>
      </c>
      <c r="R181" s="61"/>
      <c r="S181" s="68">
        <v>5</v>
      </c>
      <c r="T181" s="70" t="s">
        <v>70</v>
      </c>
      <c r="U181" s="72">
        <v>8</v>
      </c>
      <c r="Z181" t="s">
        <v>150</v>
      </c>
    </row>
    <row r="182" spans="1:26" ht="15.75" customHeight="1">
      <c r="A182" s="23">
        <v>254</v>
      </c>
      <c r="B182" s="81" t="s">
        <v>111</v>
      </c>
      <c r="C182" s="53">
        <v>14</v>
      </c>
      <c r="D182" s="19" t="str">
        <f t="shared" si="13"/>
        <v>Pro Bantsu 1990</v>
      </c>
      <c r="E182" s="3" t="s">
        <v>70</v>
      </c>
      <c r="F182" s="61" t="str">
        <f t="shared" si="14"/>
        <v>Tuliniemen turistit</v>
      </c>
      <c r="G182" s="62">
        <v>1</v>
      </c>
      <c r="H182" s="51" t="s">
        <v>70</v>
      </c>
      <c r="I182" s="63">
        <v>2</v>
      </c>
      <c r="J182" s="61"/>
      <c r="K182" s="68">
        <v>17</v>
      </c>
      <c r="L182" s="70" t="s">
        <v>70</v>
      </c>
      <c r="M182" s="72">
        <v>21</v>
      </c>
      <c r="N182" s="61"/>
      <c r="O182" s="68">
        <v>21</v>
      </c>
      <c r="P182" s="70" t="s">
        <v>70</v>
      </c>
      <c r="Q182" s="72">
        <v>9</v>
      </c>
      <c r="R182" s="61"/>
      <c r="S182" s="68">
        <v>8</v>
      </c>
      <c r="T182" s="70" t="s">
        <v>70</v>
      </c>
      <c r="U182" s="72">
        <v>1</v>
      </c>
    </row>
    <row r="183" spans="1:26" ht="15.75" customHeight="1">
      <c r="A183" s="23">
        <v>255</v>
      </c>
      <c r="B183" s="81" t="s">
        <v>102</v>
      </c>
      <c r="C183" s="40">
        <v>12</v>
      </c>
      <c r="D183" s="19" t="str">
        <f>E171</f>
        <v>Rutun Vinkkaajat</v>
      </c>
      <c r="E183" s="3" t="s">
        <v>70</v>
      </c>
      <c r="F183" s="61" t="str">
        <f>E168</f>
        <v>Extremerunilaiset</v>
      </c>
      <c r="G183" s="62">
        <v>0</v>
      </c>
      <c r="H183" s="51" t="s">
        <v>70</v>
      </c>
      <c r="I183" s="63">
        <v>2</v>
      </c>
      <c r="J183" s="61"/>
      <c r="K183" s="68">
        <v>15</v>
      </c>
      <c r="L183" s="70" t="s">
        <v>70</v>
      </c>
      <c r="M183" s="72">
        <v>21</v>
      </c>
      <c r="N183" s="61"/>
      <c r="O183" s="68">
        <v>15</v>
      </c>
      <c r="P183" s="70" t="s">
        <v>70</v>
      </c>
      <c r="Q183" s="72">
        <v>21</v>
      </c>
      <c r="R183" s="61"/>
      <c r="S183" s="68"/>
      <c r="T183" s="70" t="s">
        <v>70</v>
      </c>
      <c r="U183" s="72"/>
    </row>
    <row r="184" spans="1:26" ht="15.75" customHeight="1">
      <c r="A184" s="23">
        <v>256</v>
      </c>
      <c r="B184" s="81" t="s">
        <v>102</v>
      </c>
      <c r="C184" s="53">
        <v>13</v>
      </c>
      <c r="D184" s="19" t="str">
        <f>E169</f>
        <v>On the Rocks</v>
      </c>
      <c r="E184" s="3" t="s">
        <v>70</v>
      </c>
      <c r="F184" s="61" t="str">
        <f>E172</f>
        <v>Pro Bantsu 1990</v>
      </c>
      <c r="G184" s="62">
        <v>2</v>
      </c>
      <c r="H184" s="51" t="s">
        <v>70</v>
      </c>
      <c r="I184" s="63">
        <v>0</v>
      </c>
      <c r="J184" s="61"/>
      <c r="K184" s="68">
        <v>21</v>
      </c>
      <c r="L184" s="70" t="s">
        <v>70</v>
      </c>
      <c r="M184" s="72">
        <v>14</v>
      </c>
      <c r="N184" s="61"/>
      <c r="O184" s="68">
        <v>21</v>
      </c>
      <c r="P184" s="70" t="s">
        <v>70</v>
      </c>
      <c r="Q184" s="72">
        <v>18</v>
      </c>
      <c r="R184" s="61"/>
      <c r="S184" s="68"/>
      <c r="T184" s="70" t="s">
        <v>70</v>
      </c>
      <c r="U184" s="72"/>
    </row>
    <row r="185" spans="1:26" ht="15.75" customHeight="1">
      <c r="A185" s="32"/>
      <c r="B185" s="32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</row>
    <row r="186" spans="1:26" ht="15.75" customHeight="1">
      <c r="A186" s="32"/>
      <c r="B186" s="19"/>
      <c r="C186" s="19"/>
      <c r="D186" s="19"/>
      <c r="E186" s="19"/>
      <c r="F186" s="32" t="s">
        <v>75</v>
      </c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</row>
    <row r="187" spans="1:26" ht="15.75" customHeight="1">
      <c r="A187" s="32"/>
      <c r="B187" s="19"/>
      <c r="C187" s="19"/>
      <c r="D187" s="19"/>
      <c r="E187" s="19"/>
      <c r="F187" s="19"/>
      <c r="G187" s="19" t="s">
        <v>76</v>
      </c>
      <c r="H187" s="19" t="s">
        <v>77</v>
      </c>
      <c r="I187" s="19" t="s">
        <v>78</v>
      </c>
      <c r="J187" s="19" t="s">
        <v>79</v>
      </c>
      <c r="K187" s="19" t="s">
        <v>80</v>
      </c>
      <c r="L187" s="19" t="s">
        <v>81</v>
      </c>
      <c r="M187" s="19" t="s">
        <v>82</v>
      </c>
      <c r="N187" s="83" t="s">
        <v>83</v>
      </c>
      <c r="O187" s="19"/>
      <c r="P187" s="19"/>
      <c r="Q187" s="19"/>
      <c r="R187" s="19"/>
      <c r="S187" s="19"/>
      <c r="T187" s="19"/>
      <c r="U187" s="19"/>
    </row>
    <row r="188" spans="1:26" ht="15.75" customHeight="1">
      <c r="A188" s="32"/>
      <c r="B188" s="19"/>
      <c r="C188" s="19"/>
      <c r="D188" s="19"/>
      <c r="E188" s="19"/>
      <c r="F188" s="32" t="str">
        <f t="shared" ref="F188:F192" si="15">E168</f>
        <v>Extremerunilaiset</v>
      </c>
      <c r="G188" s="19"/>
      <c r="H188" s="19"/>
      <c r="I188" s="19"/>
      <c r="J188" s="101">
        <f>G175+I177+G180+I183</f>
        <v>4</v>
      </c>
      <c r="K188" s="101">
        <f>I175+G177+I180+G183</f>
        <v>6</v>
      </c>
      <c r="L188" s="19">
        <f>K175+O175+S175+M177+Q177+K180+O180+S180+M183+Q183+U183+U177</f>
        <v>145</v>
      </c>
      <c r="M188" s="19">
        <f>M175+Q175+K177+O177+M180+Q180+K183+O183+S183+U175+S177+U180</f>
        <v>156</v>
      </c>
      <c r="N188" s="86"/>
      <c r="O188" s="19"/>
      <c r="P188" s="19"/>
      <c r="Q188" s="19"/>
      <c r="R188" s="19"/>
      <c r="S188" s="19"/>
      <c r="T188" s="19"/>
      <c r="U188" s="19"/>
    </row>
    <row r="189" spans="1:26" ht="15.75" customHeight="1">
      <c r="A189" s="19"/>
      <c r="B189" s="19"/>
      <c r="C189" s="19"/>
      <c r="D189" s="19"/>
      <c r="E189" s="19"/>
      <c r="F189" s="32" t="str">
        <f t="shared" si="15"/>
        <v>On the Rocks</v>
      </c>
      <c r="G189" s="19"/>
      <c r="H189" s="19"/>
      <c r="I189" s="19"/>
      <c r="J189" s="101">
        <f>I175+G178+I181+G184</f>
        <v>8</v>
      </c>
      <c r="K189" s="101">
        <f>G175+I178+G181+I184</f>
        <v>3</v>
      </c>
      <c r="L189" s="19">
        <f>M175+Q175+K178+O178+M181+Q181+K184+O184+S178+U175+U181+S184</f>
        <v>169</v>
      </c>
      <c r="M189" s="19">
        <f>K175+O175+S175+M178+Q178+U178+K181+O181+S181+M184+Q184+U184</f>
        <v>137</v>
      </c>
      <c r="N189" s="86"/>
      <c r="O189" s="19"/>
      <c r="P189" s="19"/>
      <c r="Q189" s="19"/>
      <c r="R189" s="19"/>
      <c r="S189" s="19"/>
      <c r="T189" s="19"/>
      <c r="U189" s="19"/>
    </row>
    <row r="190" spans="1:26" ht="15.75" customHeight="1">
      <c r="A190" s="19"/>
      <c r="B190" s="19"/>
      <c r="C190" s="19"/>
      <c r="D190" s="19"/>
      <c r="E190" s="19"/>
      <c r="F190" s="32" t="str">
        <f t="shared" si="15"/>
        <v>Tuliniemen turistit</v>
      </c>
      <c r="G190" s="19"/>
      <c r="H190" s="19"/>
      <c r="I190" s="19"/>
      <c r="J190" s="101">
        <f>G176+I178+I180+I182</f>
        <v>7</v>
      </c>
      <c r="K190" s="101">
        <f>I176+G178+G180+G182</f>
        <v>3</v>
      </c>
      <c r="L190" s="19">
        <f>K176+O176+S176+M178+Q178+U178+M180+Q180+U180+M182+Q182+U182</f>
        <v>154</v>
      </c>
      <c r="M190" s="19">
        <f>M176+Q176+U176+K178+O178+S178+K180+O180+S180+K182+O182+S182</f>
        <v>134</v>
      </c>
      <c r="N190" s="86"/>
      <c r="O190" s="19"/>
      <c r="P190" s="19"/>
      <c r="Q190" s="19"/>
      <c r="R190" s="19"/>
      <c r="S190" s="19"/>
      <c r="T190" s="19"/>
      <c r="U190" s="19"/>
    </row>
    <row r="191" spans="1:26" ht="15.75" customHeight="1">
      <c r="A191" s="19"/>
      <c r="B191" s="19"/>
      <c r="C191" s="19"/>
      <c r="D191" s="19"/>
      <c r="E191" s="19"/>
      <c r="F191" s="32" t="str">
        <f t="shared" si="15"/>
        <v>Rutun Vinkkaajat</v>
      </c>
      <c r="G191" s="19"/>
      <c r="H191" s="19"/>
      <c r="I191" s="19"/>
      <c r="J191" s="101">
        <f>I176+G179+G181+G183</f>
        <v>2</v>
      </c>
      <c r="K191" s="101">
        <f>G176+I179+I181+I183</f>
        <v>8</v>
      </c>
      <c r="L191" s="19">
        <f>M176+Q176+K179+O179+S179+K181+O181+S181+K183+O183+S183+U176</f>
        <v>124</v>
      </c>
      <c r="M191" s="19">
        <f>K176+O176+S176+M179+Q179+U179+M181+Q181+U181+M183+Q183+U183</f>
        <v>180</v>
      </c>
      <c r="N191" s="86"/>
      <c r="O191" s="19"/>
      <c r="P191" s="19"/>
      <c r="Q191" s="19"/>
      <c r="R191" s="19"/>
      <c r="S191" s="19"/>
      <c r="T191" s="19"/>
      <c r="U191" s="19"/>
    </row>
    <row r="192" spans="1:26" ht="15.75" customHeight="1">
      <c r="A192" s="19"/>
      <c r="B192" s="32"/>
      <c r="C192" s="19"/>
      <c r="D192" s="19"/>
      <c r="E192" s="19"/>
      <c r="F192" s="32" t="str">
        <f t="shared" si="15"/>
        <v>Pro Bantsu 1990</v>
      </c>
      <c r="G192" s="19"/>
      <c r="H192" s="19"/>
      <c r="I192" s="19"/>
      <c r="J192" s="101">
        <f>G177+I179+G182+I184</f>
        <v>5</v>
      </c>
      <c r="K192" s="101">
        <f>I177+G179+I182+G184</f>
        <v>6</v>
      </c>
      <c r="L192" s="19">
        <f>K177+O177+S177+M179+Q179+U179+K182+O182+S182+M184+Q184+U184</f>
        <v>172</v>
      </c>
      <c r="M192" s="19">
        <f>M177+Q177+U177+K179+O179+S179+M182+Q182+U182+K184+O184+S184</f>
        <v>157</v>
      </c>
      <c r="N192" s="86"/>
      <c r="O192" s="19"/>
      <c r="P192" s="19"/>
      <c r="Q192" s="19"/>
      <c r="R192" s="19"/>
      <c r="S192" s="19"/>
      <c r="T192" s="19"/>
      <c r="U192" s="19"/>
    </row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25" right="0.25" top="0.75" bottom="0.75" header="0" footer="0"/>
  <pageSetup orientation="landscape"/>
  <rowBreaks count="5" manualBreakCount="5">
    <brk id="99" man="1"/>
    <brk id="165" man="1"/>
    <brk id="133" man="1"/>
    <brk id="24" man="1"/>
    <brk id="6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000"/>
  <sheetViews>
    <sheetView workbookViewId="0"/>
  </sheetViews>
  <sheetFormatPr defaultColWidth="14.44140625" defaultRowHeight="15" customHeight="1"/>
  <cols>
    <col min="1" max="1" width="4.88671875" customWidth="1"/>
    <col min="2" max="2" width="8.6640625" customWidth="1"/>
    <col min="3" max="3" width="8.109375" customWidth="1"/>
    <col min="4" max="4" width="19.6640625" customWidth="1"/>
    <col min="5" max="5" width="3" customWidth="1"/>
    <col min="6" max="6" width="20.6640625" customWidth="1"/>
    <col min="7" max="7" width="4.33203125" customWidth="1"/>
    <col min="8" max="8" width="3.44140625" customWidth="1"/>
    <col min="9" max="9" width="4.44140625" customWidth="1"/>
    <col min="10" max="10" width="4.6640625" customWidth="1"/>
    <col min="11" max="11" width="4.44140625" customWidth="1"/>
    <col min="12" max="12" width="4.33203125" customWidth="1"/>
    <col min="13" max="13" width="4.109375" customWidth="1"/>
    <col min="14" max="14" width="3.44140625" customWidth="1"/>
    <col min="15" max="15" width="5.109375" customWidth="1"/>
    <col min="16" max="16" width="3.5546875" customWidth="1"/>
    <col min="17" max="17" width="5.6640625" customWidth="1"/>
    <col min="18" max="18" width="3.88671875" customWidth="1"/>
    <col min="19" max="19" width="5.44140625" customWidth="1"/>
    <col min="20" max="20" width="2.88671875" customWidth="1"/>
    <col min="21" max="21" width="5.6640625" customWidth="1"/>
    <col min="22" max="24" width="8.6640625" customWidth="1"/>
  </cols>
  <sheetData>
    <row r="1" spans="1:24" ht="15.6">
      <c r="A1" s="4" t="s">
        <v>1</v>
      </c>
      <c r="B1" s="103"/>
      <c r="C1" s="104" t="s">
        <v>2</v>
      </c>
      <c r="D1" s="5"/>
      <c r="E1" s="4" t="s">
        <v>3</v>
      </c>
      <c r="F1" s="103"/>
      <c r="G1" s="4" t="s">
        <v>4</v>
      </c>
      <c r="H1" s="103"/>
      <c r="I1" s="5"/>
      <c r="J1" s="105"/>
      <c r="K1" s="4" t="s">
        <v>5</v>
      </c>
      <c r="L1" s="103"/>
      <c r="M1" s="105"/>
      <c r="N1" s="103" t="s">
        <v>152</v>
      </c>
      <c r="O1" s="103"/>
      <c r="P1" s="105"/>
      <c r="Q1" s="103" t="s">
        <v>153</v>
      </c>
      <c r="R1" s="103"/>
      <c r="S1" s="105"/>
      <c r="T1" s="12"/>
    </row>
    <row r="2" spans="1:24">
      <c r="A2" s="106" t="s">
        <v>154</v>
      </c>
      <c r="B2" s="24"/>
      <c r="C2" s="107" t="s">
        <v>155</v>
      </c>
      <c r="D2" s="108"/>
      <c r="E2" s="109" t="s">
        <v>156</v>
      </c>
      <c r="F2" s="108"/>
      <c r="G2" s="110" t="s">
        <v>157</v>
      </c>
      <c r="H2" s="24"/>
      <c r="I2" s="108"/>
      <c r="J2" s="111"/>
      <c r="K2" s="112" t="s">
        <v>158</v>
      </c>
      <c r="L2" s="24"/>
      <c r="M2" s="111"/>
      <c r="N2" s="112" t="s">
        <v>159</v>
      </c>
      <c r="O2" s="24"/>
      <c r="P2" s="111"/>
      <c r="Q2" s="112" t="s">
        <v>160</v>
      </c>
      <c r="R2" s="24"/>
      <c r="S2" s="111"/>
      <c r="T2" s="12"/>
      <c r="U2" s="12"/>
      <c r="V2" s="12"/>
      <c r="W2" s="12"/>
      <c r="X2" s="12"/>
    </row>
    <row r="3" spans="1:24">
      <c r="A3" s="106" t="s">
        <v>161</v>
      </c>
      <c r="B3" s="24"/>
      <c r="C3" s="113" t="s">
        <v>162</v>
      </c>
      <c r="D3" s="114"/>
      <c r="E3" s="115" t="s">
        <v>163</v>
      </c>
      <c r="F3" s="24"/>
      <c r="G3" s="110" t="s">
        <v>164</v>
      </c>
      <c r="H3" s="24"/>
      <c r="I3" s="24"/>
      <c r="J3" s="111"/>
      <c r="K3" s="112" t="s">
        <v>165</v>
      </c>
      <c r="L3" s="24"/>
      <c r="M3" s="111"/>
      <c r="N3" s="112" t="s">
        <v>166</v>
      </c>
      <c r="O3" s="24"/>
      <c r="P3" s="111"/>
      <c r="Q3" s="112" t="s">
        <v>167</v>
      </c>
      <c r="R3" s="24"/>
      <c r="S3" s="111"/>
      <c r="T3" s="12"/>
      <c r="U3" s="12"/>
      <c r="V3" s="12"/>
      <c r="W3" s="12"/>
      <c r="X3" s="12"/>
    </row>
    <row r="4" spans="1:24">
      <c r="A4" s="106" t="s">
        <v>168</v>
      </c>
      <c r="B4" s="24"/>
      <c r="C4" s="113" t="s">
        <v>169</v>
      </c>
      <c r="D4" s="114"/>
      <c r="E4" s="115" t="s">
        <v>170</v>
      </c>
      <c r="F4" s="24"/>
      <c r="G4" s="116" t="s">
        <v>171</v>
      </c>
      <c r="H4" s="24"/>
      <c r="I4" s="24"/>
      <c r="J4" s="111"/>
      <c r="K4" s="112" t="s">
        <v>172</v>
      </c>
      <c r="L4" s="24"/>
      <c r="M4" s="111"/>
      <c r="N4" s="112" t="s">
        <v>173</v>
      </c>
      <c r="O4" s="24"/>
      <c r="P4" s="111"/>
      <c r="Q4" s="112" t="s">
        <v>174</v>
      </c>
      <c r="R4" s="24"/>
      <c r="S4" s="111"/>
      <c r="T4" s="12"/>
      <c r="U4" s="12"/>
      <c r="V4" s="12"/>
      <c r="W4" s="12"/>
      <c r="X4" s="12"/>
    </row>
    <row r="5" spans="1:24">
      <c r="A5" s="106" t="s">
        <v>175</v>
      </c>
      <c r="B5" s="24"/>
      <c r="C5" s="113" t="s">
        <v>176</v>
      </c>
      <c r="D5" s="114"/>
      <c r="E5" s="115" t="s">
        <v>177</v>
      </c>
      <c r="F5" s="24"/>
      <c r="G5" s="116" t="s">
        <v>178</v>
      </c>
      <c r="H5" s="24"/>
      <c r="I5" s="24"/>
      <c r="J5" s="111"/>
      <c r="K5" s="112" t="s">
        <v>179</v>
      </c>
      <c r="L5" s="24"/>
      <c r="M5" s="111"/>
      <c r="N5" s="112" t="s">
        <v>180</v>
      </c>
      <c r="O5" s="24"/>
      <c r="P5" s="111"/>
      <c r="Q5" s="112" t="s">
        <v>181</v>
      </c>
      <c r="R5" s="24"/>
      <c r="S5" s="111"/>
      <c r="T5" s="12"/>
      <c r="U5" s="12"/>
      <c r="V5" s="12"/>
      <c r="W5" s="12"/>
      <c r="X5" s="12"/>
    </row>
    <row r="6" spans="1:24">
      <c r="A6" s="24"/>
      <c r="B6" s="24"/>
      <c r="C6" s="117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111"/>
      <c r="Q6" s="24" t="s">
        <v>182</v>
      </c>
      <c r="R6" s="24"/>
      <c r="S6" s="111"/>
      <c r="T6" s="12"/>
      <c r="U6" s="12"/>
      <c r="V6" s="12"/>
      <c r="W6" s="12"/>
      <c r="X6" s="12"/>
    </row>
    <row r="7" spans="1:24">
      <c r="C7" s="40"/>
      <c r="V7" s="12"/>
      <c r="X7" s="12"/>
    </row>
    <row r="8" spans="1:24" ht="15.6">
      <c r="A8" s="26"/>
      <c r="B8" s="26"/>
      <c r="C8" s="118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12"/>
    </row>
    <row r="9" spans="1:24" ht="14.4">
      <c r="A9" s="3" t="s">
        <v>1</v>
      </c>
      <c r="B9" s="28"/>
      <c r="C9" s="28"/>
      <c r="E9" s="28"/>
    </row>
    <row r="10" spans="1:24" ht="14.4">
      <c r="A10" s="30" t="s">
        <v>31</v>
      </c>
      <c r="B10" s="32" t="s">
        <v>39</v>
      </c>
      <c r="C10" s="28" t="s">
        <v>45</v>
      </c>
      <c r="G10" s="33"/>
      <c r="H10" s="34" t="s">
        <v>49</v>
      </c>
      <c r="I10" s="33"/>
      <c r="J10" s="3"/>
      <c r="K10" s="36"/>
      <c r="L10" s="37" t="s">
        <v>67</v>
      </c>
      <c r="M10" s="38"/>
      <c r="N10" s="3"/>
      <c r="O10" s="36"/>
      <c r="P10" s="37" t="s">
        <v>68</v>
      </c>
      <c r="Q10" s="38"/>
      <c r="R10" s="3"/>
      <c r="S10" s="36"/>
      <c r="T10" s="37" t="s">
        <v>69</v>
      </c>
      <c r="U10" s="38"/>
    </row>
    <row r="11" spans="1:24" ht="14.4">
      <c r="A11" s="39">
        <v>157</v>
      </c>
      <c r="B11" s="32">
        <v>0.59375</v>
      </c>
      <c r="C11" s="40">
        <v>9</v>
      </c>
      <c r="D11" t="str">
        <f>A2</f>
        <v>Moision Hurjat</v>
      </c>
      <c r="E11" s="3" t="s">
        <v>70</v>
      </c>
      <c r="F11" s="39" t="str">
        <f t="shared" ref="F11:F12" si="0">A3</f>
        <v>Tantara</v>
      </c>
      <c r="G11" s="42">
        <v>0</v>
      </c>
      <c r="H11" s="43" t="s">
        <v>70</v>
      </c>
      <c r="I11" s="44">
        <v>2</v>
      </c>
      <c r="K11" s="45">
        <v>17</v>
      </c>
      <c r="L11" s="46" t="s">
        <v>70</v>
      </c>
      <c r="M11" s="47">
        <v>21</v>
      </c>
      <c r="N11" s="23"/>
      <c r="O11" s="45">
        <v>8</v>
      </c>
      <c r="P11" s="46" t="s">
        <v>70</v>
      </c>
      <c r="Q11" s="47">
        <v>21</v>
      </c>
      <c r="R11" s="23"/>
      <c r="S11" s="45"/>
      <c r="T11" s="46" t="s">
        <v>70</v>
      </c>
      <c r="U11" s="47"/>
    </row>
    <row r="12" spans="1:24" ht="14.4">
      <c r="A12" s="39">
        <v>158</v>
      </c>
      <c r="B12" s="32">
        <v>0.59375</v>
      </c>
      <c r="C12" s="41">
        <v>10</v>
      </c>
      <c r="D12" t="str">
        <f>A5</f>
        <v>Haippirinki</v>
      </c>
      <c r="E12" s="3" t="s">
        <v>70</v>
      </c>
      <c r="F12" s="39" t="str">
        <f t="shared" si="0"/>
        <v>Jallupöllöt</v>
      </c>
      <c r="G12" s="48">
        <v>0</v>
      </c>
      <c r="H12" s="43" t="s">
        <v>70</v>
      </c>
      <c r="I12" s="44">
        <v>2</v>
      </c>
      <c r="K12" s="49">
        <v>8</v>
      </c>
      <c r="L12" s="50" t="s">
        <v>70</v>
      </c>
      <c r="M12" s="47">
        <v>21</v>
      </c>
      <c r="N12" s="23"/>
      <c r="O12" s="49">
        <v>11</v>
      </c>
      <c r="P12" s="50" t="s">
        <v>70</v>
      </c>
      <c r="Q12" s="47">
        <v>21</v>
      </c>
      <c r="R12" s="23"/>
      <c r="S12" s="49"/>
      <c r="T12" s="50" t="s">
        <v>70</v>
      </c>
      <c r="U12" s="47"/>
    </row>
    <row r="13" spans="1:24" ht="15.6">
      <c r="A13" s="39">
        <v>159</v>
      </c>
      <c r="B13" s="32">
        <v>0.65277777777777779</v>
      </c>
      <c r="C13" s="41">
        <v>9</v>
      </c>
      <c r="D13" t="str">
        <f>A5</f>
        <v>Haippirinki</v>
      </c>
      <c r="E13" s="3" t="s">
        <v>70</v>
      </c>
      <c r="F13" s="39" t="str">
        <f>A2</f>
        <v>Moision Hurjat</v>
      </c>
      <c r="G13" s="48">
        <v>2</v>
      </c>
      <c r="H13" s="43" t="s">
        <v>70</v>
      </c>
      <c r="I13" s="44">
        <v>1</v>
      </c>
      <c r="K13" s="49">
        <v>19</v>
      </c>
      <c r="L13" s="50" t="s">
        <v>70</v>
      </c>
      <c r="M13" s="47">
        <v>21</v>
      </c>
      <c r="N13" s="23"/>
      <c r="O13" s="49">
        <v>21</v>
      </c>
      <c r="P13" s="50" t="s">
        <v>70</v>
      </c>
      <c r="Q13" s="47">
        <v>13</v>
      </c>
      <c r="R13" s="23"/>
      <c r="S13" s="49">
        <v>8</v>
      </c>
      <c r="T13" s="50" t="s">
        <v>70</v>
      </c>
      <c r="U13" s="47">
        <v>6</v>
      </c>
      <c r="X13" s="12"/>
    </row>
    <row r="14" spans="1:24" ht="15.6">
      <c r="A14" s="39">
        <v>160</v>
      </c>
      <c r="B14" s="32">
        <v>0.65277777777777779</v>
      </c>
      <c r="C14" s="41">
        <v>10</v>
      </c>
      <c r="D14" t="str">
        <f t="shared" ref="D14:D15" si="1">A3</f>
        <v>Tantara</v>
      </c>
      <c r="E14" s="3" t="s">
        <v>70</v>
      </c>
      <c r="F14" s="39" t="str">
        <f>A4</f>
        <v>Jallupöllöt</v>
      </c>
      <c r="G14" s="48">
        <v>0</v>
      </c>
      <c r="H14" s="43" t="s">
        <v>70</v>
      </c>
      <c r="I14" s="44">
        <v>2</v>
      </c>
      <c r="K14" s="49">
        <v>11</v>
      </c>
      <c r="L14" s="50" t="s">
        <v>70</v>
      </c>
      <c r="M14" s="47">
        <v>21</v>
      </c>
      <c r="N14" s="23"/>
      <c r="O14" s="49">
        <v>18</v>
      </c>
      <c r="P14" s="50" t="s">
        <v>70</v>
      </c>
      <c r="Q14" s="47">
        <v>21</v>
      </c>
      <c r="R14" s="23"/>
      <c r="S14" s="49"/>
      <c r="T14" s="50" t="s">
        <v>70</v>
      </c>
      <c r="U14" s="47"/>
      <c r="X14" s="12"/>
    </row>
    <row r="15" spans="1:24" ht="14.4">
      <c r="A15" s="39">
        <v>161</v>
      </c>
      <c r="B15" s="28" t="s">
        <v>84</v>
      </c>
      <c r="C15" s="41">
        <v>9</v>
      </c>
      <c r="D15" s="23" t="str">
        <f t="shared" si="1"/>
        <v>Jallupöllöt</v>
      </c>
      <c r="E15" s="3" t="s">
        <v>70</v>
      </c>
      <c r="F15" s="39" t="str">
        <f>A2</f>
        <v>Moision Hurjat</v>
      </c>
      <c r="G15" s="48">
        <v>2</v>
      </c>
      <c r="H15" s="51" t="s">
        <v>70</v>
      </c>
      <c r="I15" s="44">
        <v>0</v>
      </c>
      <c r="K15" s="49">
        <v>21</v>
      </c>
      <c r="L15" s="50" t="s">
        <v>70</v>
      </c>
      <c r="M15" s="47">
        <v>10</v>
      </c>
      <c r="N15" s="23"/>
      <c r="O15" s="49">
        <v>21</v>
      </c>
      <c r="P15" s="50" t="s">
        <v>70</v>
      </c>
      <c r="Q15" s="47">
        <v>5</v>
      </c>
      <c r="R15" s="23"/>
      <c r="S15" s="49"/>
      <c r="T15" s="50" t="s">
        <v>70</v>
      </c>
      <c r="U15" s="47"/>
    </row>
    <row r="16" spans="1:24" ht="15.6">
      <c r="A16" s="39">
        <v>162</v>
      </c>
      <c r="B16" s="28" t="s">
        <v>84</v>
      </c>
      <c r="C16" s="41">
        <v>10</v>
      </c>
      <c r="D16" s="23" t="str">
        <f>A3</f>
        <v>Tantara</v>
      </c>
      <c r="E16" s="3" t="s">
        <v>70</v>
      </c>
      <c r="F16" s="39" t="str">
        <f>A5</f>
        <v>Haippirinki</v>
      </c>
      <c r="G16" s="48">
        <v>2</v>
      </c>
      <c r="H16" s="43" t="s">
        <v>70</v>
      </c>
      <c r="I16" s="44">
        <v>0</v>
      </c>
      <c r="K16" s="49">
        <v>21</v>
      </c>
      <c r="L16" s="50" t="s">
        <v>70</v>
      </c>
      <c r="M16" s="47">
        <v>10</v>
      </c>
      <c r="N16" s="23"/>
      <c r="O16" s="49">
        <v>21</v>
      </c>
      <c r="P16" s="50" t="s">
        <v>70</v>
      </c>
      <c r="Q16" s="47">
        <v>5</v>
      </c>
      <c r="R16" s="23"/>
      <c r="S16" s="49"/>
      <c r="T16" s="50" t="s">
        <v>70</v>
      </c>
      <c r="U16" s="47"/>
      <c r="X16" s="12"/>
    </row>
    <row r="17" spans="1:24" ht="15.6">
      <c r="A17" s="39"/>
      <c r="B17" s="28"/>
      <c r="C17" s="41"/>
      <c r="D17" s="23"/>
      <c r="E17" s="3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X17" s="12"/>
    </row>
    <row r="18" spans="1:24" ht="15.75" customHeight="1">
      <c r="A18" s="39"/>
      <c r="C18" s="40"/>
      <c r="D18" s="23"/>
      <c r="E18" s="3"/>
      <c r="F18" s="52" t="s">
        <v>75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</row>
    <row r="19" spans="1:24" ht="15.75" customHeight="1">
      <c r="A19" s="32"/>
      <c r="B19" s="28"/>
      <c r="C19" s="28"/>
      <c r="D19" s="23"/>
      <c r="G19" t="s">
        <v>76</v>
      </c>
      <c r="H19" s="19" t="s">
        <v>77</v>
      </c>
      <c r="I19" s="19" t="s">
        <v>78</v>
      </c>
      <c r="J19" t="s">
        <v>79</v>
      </c>
      <c r="K19" t="s">
        <v>80</v>
      </c>
      <c r="L19" t="s">
        <v>81</v>
      </c>
      <c r="M19" t="s">
        <v>82</v>
      </c>
      <c r="N19" s="19" t="s">
        <v>83</v>
      </c>
    </row>
    <row r="20" spans="1:24" ht="15.75" customHeight="1">
      <c r="A20" s="32"/>
      <c r="B20" s="28"/>
      <c r="C20" s="28"/>
      <c r="D20" s="23"/>
      <c r="F20" t="str">
        <f t="shared" ref="F20:F23" si="2">A2</f>
        <v>Moision Hurjat</v>
      </c>
      <c r="G20" s="53"/>
      <c r="H20" s="53"/>
      <c r="I20" s="53"/>
      <c r="J20" s="53">
        <f>G11+I13+I15</f>
        <v>1</v>
      </c>
      <c r="K20" s="53">
        <f>I11+G13+G15</f>
        <v>6</v>
      </c>
      <c r="L20" s="53">
        <f>K11+O11+S11+M13+Q13+U13+M15+Q15+U15</f>
        <v>80</v>
      </c>
      <c r="M20" s="53">
        <f>M11+Q11+U11+K13+O13+S13+K15+O15+S15</f>
        <v>132</v>
      </c>
      <c r="N20" s="54">
        <v>1</v>
      </c>
    </row>
    <row r="21" spans="1:24" ht="15.75" customHeight="1">
      <c r="A21" s="32"/>
      <c r="B21" s="28"/>
      <c r="C21" s="28"/>
      <c r="D21" s="23"/>
      <c r="F21" t="str">
        <f t="shared" si="2"/>
        <v>Tantara</v>
      </c>
      <c r="G21" s="32"/>
      <c r="H21" s="53"/>
      <c r="I21" s="53"/>
      <c r="J21" s="53">
        <f>I11+G14+G16</f>
        <v>4</v>
      </c>
      <c r="K21" s="53">
        <f>G11+I14+I16</f>
        <v>2</v>
      </c>
      <c r="L21" s="53">
        <f>M11+Q11+U11+K14+O14+S14+K16+O16+S16</f>
        <v>113</v>
      </c>
      <c r="M21" s="53">
        <f>K11+O11+S11+M14+Q14+U14+M16+Q16+U16</f>
        <v>82</v>
      </c>
      <c r="N21" s="54">
        <v>6</v>
      </c>
    </row>
    <row r="22" spans="1:24" ht="15.75" customHeight="1">
      <c r="A22" s="32"/>
      <c r="C22" s="40"/>
      <c r="D22" s="23"/>
      <c r="F22" t="str">
        <f t="shared" si="2"/>
        <v>Jallupöllöt</v>
      </c>
      <c r="G22" s="53"/>
      <c r="H22" s="53"/>
      <c r="I22" s="53"/>
      <c r="J22" s="53">
        <f>I12+I14+G15</f>
        <v>6</v>
      </c>
      <c r="K22" s="53">
        <f>G12+G14+I15</f>
        <v>0</v>
      </c>
      <c r="L22" s="53">
        <f>M12+Q12+M14+Q14+K15+O15+S15+U14+U12</f>
        <v>126</v>
      </c>
      <c r="M22" s="53">
        <f>K12+O12+K14+O14+S12+S14+M15+Q15+U15</f>
        <v>63</v>
      </c>
      <c r="N22" s="54">
        <v>9</v>
      </c>
    </row>
    <row r="23" spans="1:24" ht="15.75" customHeight="1">
      <c r="A23" s="32"/>
      <c r="C23" s="28"/>
      <c r="D23" s="23"/>
      <c r="F23" t="str">
        <f t="shared" si="2"/>
        <v>Haippirinki</v>
      </c>
      <c r="G23" s="53"/>
      <c r="H23" s="53"/>
      <c r="I23" s="53"/>
      <c r="J23" s="53">
        <f>G12+G13+I16</f>
        <v>2</v>
      </c>
      <c r="K23" s="53">
        <f>I12+I13+G16</f>
        <v>5</v>
      </c>
      <c r="L23" s="53">
        <f>K12+O12+S12+M16+Q16+U16+K13+O13+S13</f>
        <v>82</v>
      </c>
      <c r="M23" s="53">
        <f>M12+Q12+U12+M13+Q13+U13+K16+O16+S16</f>
        <v>124</v>
      </c>
      <c r="N23" s="54">
        <v>2</v>
      </c>
    </row>
    <row r="24" spans="1:24" ht="15.75" customHeight="1">
      <c r="B24" s="32"/>
      <c r="C24" s="28"/>
    </row>
    <row r="25" spans="1:24" ht="15.75" customHeight="1">
      <c r="A25" s="26"/>
      <c r="B25" s="55"/>
      <c r="C25" s="5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</row>
    <row r="26" spans="1:24" ht="15.75" customHeight="1">
      <c r="A26" s="3" t="s">
        <v>2</v>
      </c>
      <c r="B26" s="28"/>
      <c r="C26" s="28"/>
      <c r="E26" s="28"/>
    </row>
    <row r="27" spans="1:24" ht="15.75" customHeight="1">
      <c r="A27" s="30" t="s">
        <v>31</v>
      </c>
      <c r="B27" s="32" t="s">
        <v>39</v>
      </c>
      <c r="C27" s="28" t="s">
        <v>45</v>
      </c>
      <c r="G27" s="33"/>
      <c r="H27" s="34" t="s">
        <v>49</v>
      </c>
      <c r="I27" s="33"/>
      <c r="J27" s="3"/>
      <c r="K27" s="36"/>
      <c r="L27" s="37" t="s">
        <v>67</v>
      </c>
      <c r="M27" s="38"/>
      <c r="N27" s="3"/>
      <c r="O27" s="36"/>
      <c r="P27" s="37" t="s">
        <v>68</v>
      </c>
      <c r="Q27" s="38"/>
      <c r="R27" s="3"/>
      <c r="S27" s="36"/>
      <c r="T27" s="37" t="s">
        <v>69</v>
      </c>
      <c r="U27" s="38"/>
    </row>
    <row r="28" spans="1:24" ht="15.75" customHeight="1">
      <c r="A28" s="39">
        <v>163</v>
      </c>
      <c r="B28" s="32">
        <v>0.625</v>
      </c>
      <c r="C28" s="40">
        <v>9</v>
      </c>
      <c r="D28" t="str">
        <f>C2</f>
        <v>Nurpeen Tussijat</v>
      </c>
      <c r="E28" s="3" t="s">
        <v>70</v>
      </c>
      <c r="F28" s="39" t="str">
        <f>C3</f>
        <v>Suospurgut</v>
      </c>
      <c r="G28" s="42">
        <v>2</v>
      </c>
      <c r="H28" s="43" t="s">
        <v>70</v>
      </c>
      <c r="I28" s="44">
        <v>0</v>
      </c>
      <c r="K28" s="45">
        <v>21</v>
      </c>
      <c r="L28" s="46" t="s">
        <v>70</v>
      </c>
      <c r="M28" s="47">
        <v>3</v>
      </c>
      <c r="N28" s="23"/>
      <c r="O28" s="45">
        <v>21</v>
      </c>
      <c r="P28" s="46" t="s">
        <v>70</v>
      </c>
      <c r="Q28" s="47">
        <v>11</v>
      </c>
      <c r="R28" s="23"/>
      <c r="S28" s="45"/>
      <c r="T28" s="46" t="s">
        <v>70</v>
      </c>
      <c r="U28" s="47"/>
    </row>
    <row r="29" spans="1:24" ht="15.75" customHeight="1">
      <c r="A29" s="39">
        <v>164</v>
      </c>
      <c r="B29" s="32">
        <v>0.625</v>
      </c>
      <c r="C29" s="41">
        <v>10</v>
      </c>
      <c r="D29" t="str">
        <f>C4</f>
        <v>Smägä ja Universumin Valloittajat</v>
      </c>
      <c r="E29" s="3" t="s">
        <v>70</v>
      </c>
      <c r="F29" s="39" t="str">
        <f>C5</f>
        <v>Winner is coming</v>
      </c>
      <c r="G29" s="48">
        <v>2</v>
      </c>
      <c r="H29" s="43" t="s">
        <v>70</v>
      </c>
      <c r="I29" s="44">
        <v>0</v>
      </c>
      <c r="K29" s="49">
        <v>21</v>
      </c>
      <c r="L29" s="50" t="s">
        <v>70</v>
      </c>
      <c r="M29" s="47">
        <v>10</v>
      </c>
      <c r="N29" s="23"/>
      <c r="O29" s="49">
        <v>21</v>
      </c>
      <c r="P29" s="50" t="s">
        <v>70</v>
      </c>
      <c r="Q29" s="47">
        <v>7</v>
      </c>
      <c r="R29" s="23"/>
      <c r="S29" s="49"/>
      <c r="T29" s="50" t="s">
        <v>70</v>
      </c>
      <c r="U29" s="47"/>
    </row>
    <row r="30" spans="1:24" ht="15.75" customHeight="1">
      <c r="A30" s="39">
        <v>165</v>
      </c>
      <c r="B30" s="28" t="s">
        <v>71</v>
      </c>
      <c r="C30" s="41">
        <v>9</v>
      </c>
      <c r="D30" t="str">
        <f>C4</f>
        <v>Smägä ja Universumin Valloittajat</v>
      </c>
      <c r="E30" s="3" t="s">
        <v>70</v>
      </c>
      <c r="F30" s="39" t="str">
        <f>C2</f>
        <v>Nurpeen Tussijat</v>
      </c>
      <c r="G30" s="48">
        <v>0</v>
      </c>
      <c r="H30" s="43" t="s">
        <v>70</v>
      </c>
      <c r="I30" s="44">
        <v>2</v>
      </c>
      <c r="K30" s="49">
        <v>13</v>
      </c>
      <c r="L30" s="50" t="s">
        <v>70</v>
      </c>
      <c r="M30" s="47">
        <v>21</v>
      </c>
      <c r="N30" s="23"/>
      <c r="O30" s="49">
        <v>15</v>
      </c>
      <c r="P30" s="50" t="s">
        <v>70</v>
      </c>
      <c r="Q30" s="47">
        <v>21</v>
      </c>
      <c r="R30" s="23"/>
      <c r="S30" s="49"/>
      <c r="T30" s="50" t="s">
        <v>70</v>
      </c>
      <c r="U30" s="47"/>
    </row>
    <row r="31" spans="1:24" ht="15.75" customHeight="1">
      <c r="A31" s="39">
        <v>166</v>
      </c>
      <c r="B31" s="28" t="s">
        <v>71</v>
      </c>
      <c r="C31" s="41">
        <v>10</v>
      </c>
      <c r="D31" t="str">
        <f>C3</f>
        <v>Suospurgut</v>
      </c>
      <c r="E31" s="3" t="s">
        <v>70</v>
      </c>
      <c r="F31" s="39" t="str">
        <f>C5</f>
        <v>Winner is coming</v>
      </c>
      <c r="G31" s="48">
        <v>1</v>
      </c>
      <c r="H31" s="51" t="s">
        <v>70</v>
      </c>
      <c r="I31" s="44">
        <v>2</v>
      </c>
      <c r="K31" s="49">
        <v>19</v>
      </c>
      <c r="L31" s="50" t="s">
        <v>70</v>
      </c>
      <c r="M31" s="47">
        <v>21</v>
      </c>
      <c r="N31" s="23"/>
      <c r="O31" s="49">
        <v>21</v>
      </c>
      <c r="P31" s="50" t="s">
        <v>70</v>
      </c>
      <c r="Q31" s="47">
        <v>4</v>
      </c>
      <c r="R31" s="23"/>
      <c r="S31" s="49">
        <v>6</v>
      </c>
      <c r="T31" s="50" t="s">
        <v>70</v>
      </c>
      <c r="U31" s="47">
        <v>8</v>
      </c>
    </row>
    <row r="32" spans="1:24" ht="15.75" customHeight="1">
      <c r="A32" s="39">
        <v>167</v>
      </c>
      <c r="B32" s="28" t="s">
        <v>73</v>
      </c>
      <c r="C32" s="41">
        <v>9</v>
      </c>
      <c r="D32" s="39" t="str">
        <f>C5</f>
        <v>Winner is coming</v>
      </c>
      <c r="E32" s="3" t="s">
        <v>70</v>
      </c>
      <c r="F32" s="23" t="str">
        <f>C2</f>
        <v>Nurpeen Tussijat</v>
      </c>
      <c r="G32" s="48">
        <v>0</v>
      </c>
      <c r="H32" s="51" t="s">
        <v>70</v>
      </c>
      <c r="I32" s="44">
        <v>2</v>
      </c>
      <c r="K32" s="49">
        <v>3</v>
      </c>
      <c r="L32" s="50" t="s">
        <v>70</v>
      </c>
      <c r="M32" s="47">
        <v>21</v>
      </c>
      <c r="N32" s="23"/>
      <c r="O32" s="49">
        <v>7</v>
      </c>
      <c r="P32" s="50" t="s">
        <v>70</v>
      </c>
      <c r="Q32" s="47">
        <v>21</v>
      </c>
      <c r="R32" s="23"/>
      <c r="S32" s="49"/>
      <c r="T32" s="50" t="s">
        <v>70</v>
      </c>
      <c r="U32" s="47"/>
    </row>
    <row r="33" spans="1:21" ht="15.75" customHeight="1">
      <c r="A33" s="39">
        <v>168</v>
      </c>
      <c r="B33" s="28" t="s">
        <v>73</v>
      </c>
      <c r="C33" s="41">
        <v>10</v>
      </c>
      <c r="D33" s="23" t="str">
        <f>C3</f>
        <v>Suospurgut</v>
      </c>
      <c r="E33" s="3" t="s">
        <v>70</v>
      </c>
      <c r="F33" s="39" t="str">
        <f>C4</f>
        <v>Smägä ja Universumin Valloittajat</v>
      </c>
      <c r="G33" s="48">
        <v>0</v>
      </c>
      <c r="H33" s="43" t="s">
        <v>70</v>
      </c>
      <c r="I33" s="44">
        <v>2</v>
      </c>
      <c r="K33" s="49">
        <v>9</v>
      </c>
      <c r="L33" s="50" t="s">
        <v>70</v>
      </c>
      <c r="M33" s="47">
        <v>21</v>
      </c>
      <c r="N33" s="23"/>
      <c r="O33" s="49">
        <v>14</v>
      </c>
      <c r="P33" s="50" t="s">
        <v>70</v>
      </c>
      <c r="Q33" s="47">
        <v>21</v>
      </c>
      <c r="R33" s="23"/>
      <c r="S33" s="49"/>
      <c r="T33" s="50" t="s">
        <v>70</v>
      </c>
      <c r="U33" s="47"/>
    </row>
    <row r="34" spans="1:21" ht="15.75" customHeight="1">
      <c r="A34" s="32"/>
      <c r="C34" s="40"/>
    </row>
    <row r="35" spans="1:21" ht="15.75" customHeight="1">
      <c r="A35" s="32"/>
      <c r="C35" s="40"/>
      <c r="D35" s="23"/>
      <c r="H35" s="32" t="s">
        <v>75</v>
      </c>
    </row>
    <row r="36" spans="1:21" ht="15.75" customHeight="1">
      <c r="A36" s="32"/>
      <c r="C36" s="40"/>
      <c r="D36" s="23"/>
    </row>
    <row r="37" spans="1:21" ht="15.75" customHeight="1">
      <c r="A37" s="32"/>
      <c r="C37" s="40"/>
      <c r="D37" s="23"/>
      <c r="G37" t="s">
        <v>76</v>
      </c>
      <c r="H37" t="s">
        <v>77</v>
      </c>
      <c r="I37" t="s">
        <v>78</v>
      </c>
      <c r="J37" t="s">
        <v>79</v>
      </c>
      <c r="K37" t="s">
        <v>80</v>
      </c>
      <c r="L37" t="s">
        <v>81</v>
      </c>
      <c r="M37" t="s">
        <v>82</v>
      </c>
      <c r="N37" t="s">
        <v>83</v>
      </c>
    </row>
    <row r="38" spans="1:21" ht="15.75" customHeight="1">
      <c r="A38" s="32"/>
      <c r="C38" s="40"/>
      <c r="F38" s="32" t="str">
        <f t="shared" ref="F38:F41" si="3">C2</f>
        <v>Nurpeen Tussijat</v>
      </c>
      <c r="G38" s="41"/>
      <c r="H38" s="41"/>
      <c r="I38" s="41"/>
      <c r="J38" s="57">
        <f>G28+I30+I32</f>
        <v>6</v>
      </c>
      <c r="K38" s="57">
        <f>I28+G30+G32</f>
        <v>0</v>
      </c>
      <c r="L38" s="41">
        <f>K28+O28+S28+M30+Q30+U30+M32+Q32+U32</f>
        <v>126</v>
      </c>
      <c r="M38" s="41">
        <f>M28+Q28+U28+K30+O30+S30+K32+O32+S32</f>
        <v>52</v>
      </c>
      <c r="N38" s="58">
        <v>9</v>
      </c>
    </row>
    <row r="39" spans="1:21" ht="15.75" customHeight="1">
      <c r="C39" s="40"/>
      <c r="F39" s="32" t="str">
        <f t="shared" si="3"/>
        <v>Suospurgut</v>
      </c>
      <c r="G39" s="41"/>
      <c r="H39" s="41"/>
      <c r="I39" s="41"/>
      <c r="J39" s="57">
        <f>I28+G31+G33</f>
        <v>1</v>
      </c>
      <c r="K39" s="57">
        <f>G28+I31+I33</f>
        <v>6</v>
      </c>
      <c r="L39" s="41">
        <f>M28+Q28+U28+K31+O31+S31+K33+O33+S33</f>
        <v>83</v>
      </c>
      <c r="M39" s="41">
        <f>K28+O28+S28+M31+Q31+U31+M33+Q33+U33</f>
        <v>117</v>
      </c>
      <c r="N39" s="58">
        <v>1</v>
      </c>
    </row>
    <row r="40" spans="1:21" ht="15.75" customHeight="1">
      <c r="C40" s="40"/>
      <c r="F40" s="32" t="str">
        <f t="shared" si="3"/>
        <v>Smägä ja Universumin Valloittajat</v>
      </c>
      <c r="G40" s="41"/>
      <c r="H40" s="41"/>
      <c r="I40" s="41"/>
      <c r="J40" s="57">
        <f>G29+G30+I33</f>
        <v>4</v>
      </c>
      <c r="K40" s="57">
        <f>I29+I30+G33</f>
        <v>2</v>
      </c>
      <c r="L40" s="41">
        <f>K29+O29+S29+K30+O30+S30+M33+Q33+U33</f>
        <v>112</v>
      </c>
      <c r="M40" s="41">
        <f>M29+Q29+U29+M30+Q30+U30+K33+O33+S33</f>
        <v>82</v>
      </c>
      <c r="N40" s="58">
        <v>6</v>
      </c>
    </row>
    <row r="41" spans="1:21" ht="15.75" customHeight="1">
      <c r="C41" s="40"/>
      <c r="F41" s="32" t="str">
        <f t="shared" si="3"/>
        <v>Winner is coming</v>
      </c>
      <c r="G41" s="41"/>
      <c r="H41" s="41"/>
      <c r="I41" s="41"/>
      <c r="J41" s="57">
        <f>I29+I31+G32</f>
        <v>2</v>
      </c>
      <c r="K41" s="57">
        <f>G29+G31+I32</f>
        <v>5</v>
      </c>
      <c r="L41" s="41">
        <f>M29+Q29+U29+M31+Q31+U31+K32+O32+S32</f>
        <v>60</v>
      </c>
      <c r="M41" s="41">
        <f>K29+O29+S29+K31+O31+S31+M32+Q32+U32</f>
        <v>130</v>
      </c>
      <c r="N41" s="58">
        <v>2</v>
      </c>
    </row>
    <row r="42" spans="1:21" ht="15.75" customHeight="1">
      <c r="B42" s="32"/>
      <c r="C42" s="28"/>
      <c r="D42" s="28"/>
      <c r="E42" s="28"/>
      <c r="F42" s="32"/>
    </row>
    <row r="43" spans="1:21" ht="15.75" customHeight="1">
      <c r="A43" s="26"/>
      <c r="B43" s="55"/>
      <c r="C43" s="5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</row>
    <row r="44" spans="1:21" ht="15.75" customHeight="1">
      <c r="A44" s="3" t="s">
        <v>3</v>
      </c>
      <c r="B44" s="28"/>
      <c r="C44" s="28"/>
      <c r="E44" s="28"/>
    </row>
    <row r="45" spans="1:21" ht="15.75" customHeight="1">
      <c r="A45" s="30" t="s">
        <v>31</v>
      </c>
      <c r="B45" s="32" t="s">
        <v>39</v>
      </c>
      <c r="C45" s="28" t="s">
        <v>45</v>
      </c>
      <c r="G45" s="33"/>
      <c r="H45" s="34" t="s">
        <v>49</v>
      </c>
      <c r="I45" s="33"/>
      <c r="J45" s="3"/>
      <c r="K45" s="36"/>
      <c r="L45" s="37" t="s">
        <v>67</v>
      </c>
      <c r="M45" s="38"/>
      <c r="N45" s="3"/>
      <c r="O45" s="36"/>
      <c r="P45" s="37" t="s">
        <v>68</v>
      </c>
      <c r="Q45" s="38"/>
      <c r="R45" s="3"/>
      <c r="S45" s="36"/>
      <c r="T45" s="37" t="s">
        <v>69</v>
      </c>
      <c r="U45" s="38"/>
    </row>
    <row r="46" spans="1:21" ht="15.75" customHeight="1">
      <c r="A46" s="39">
        <v>169</v>
      </c>
      <c r="B46" s="32">
        <v>0.68055555555555547</v>
      </c>
      <c r="C46" s="40">
        <v>9</v>
      </c>
      <c r="D46" t="str">
        <f>E2</f>
        <v>Hakunila Patriots</v>
      </c>
      <c r="E46" s="3" t="s">
        <v>70</v>
      </c>
      <c r="F46" s="39" t="str">
        <f>E3</f>
        <v>Ilkka-Kyllikki ja Keitetyt kasvikset</v>
      </c>
      <c r="G46" s="42">
        <v>0</v>
      </c>
      <c r="H46" s="43" t="s">
        <v>70</v>
      </c>
      <c r="I46" s="44">
        <v>2</v>
      </c>
      <c r="K46" s="45">
        <v>2</v>
      </c>
      <c r="L46" s="46" t="s">
        <v>70</v>
      </c>
      <c r="M46" s="47">
        <v>21</v>
      </c>
      <c r="N46" s="23"/>
      <c r="O46" s="45">
        <v>10</v>
      </c>
      <c r="P46" s="46" t="s">
        <v>70</v>
      </c>
      <c r="Q46" s="47">
        <v>21</v>
      </c>
      <c r="R46" s="23"/>
      <c r="S46" s="45"/>
      <c r="T46" s="46" t="s">
        <v>70</v>
      </c>
      <c r="U46" s="47"/>
    </row>
    <row r="47" spans="1:21" ht="15.75" customHeight="1">
      <c r="A47" s="39">
        <v>170</v>
      </c>
      <c r="B47" s="32">
        <v>0.68055555555555547</v>
      </c>
      <c r="C47" s="41">
        <v>10</v>
      </c>
      <c r="D47" t="str">
        <f>E4</f>
        <v>Suosilmät</v>
      </c>
      <c r="E47" s="3" t="s">
        <v>70</v>
      </c>
      <c r="F47" s="39" t="str">
        <f>E5</f>
        <v>Team Niilo</v>
      </c>
      <c r="G47" s="48">
        <v>2</v>
      </c>
      <c r="H47" s="43" t="s">
        <v>70</v>
      </c>
      <c r="I47" s="44">
        <v>0</v>
      </c>
      <c r="K47" s="49">
        <v>21</v>
      </c>
      <c r="L47" s="50" t="s">
        <v>70</v>
      </c>
      <c r="M47" s="47">
        <v>11</v>
      </c>
      <c r="N47" s="23"/>
      <c r="O47" s="49">
        <v>21</v>
      </c>
      <c r="P47" s="50" t="s">
        <v>70</v>
      </c>
      <c r="Q47" s="47">
        <v>6</v>
      </c>
      <c r="R47" s="23"/>
      <c r="S47" s="49"/>
      <c r="T47" s="50" t="s">
        <v>70</v>
      </c>
      <c r="U47" s="47"/>
    </row>
    <row r="48" spans="1:21" ht="15.75" customHeight="1">
      <c r="A48" s="39">
        <v>171</v>
      </c>
      <c r="B48" s="28" t="s">
        <v>72</v>
      </c>
      <c r="C48" s="41">
        <v>9</v>
      </c>
      <c r="D48" t="str">
        <f>E4</f>
        <v>Suosilmät</v>
      </c>
      <c r="E48" s="3" t="s">
        <v>70</v>
      </c>
      <c r="F48" s="39" t="str">
        <f>E2</f>
        <v>Hakunila Patriots</v>
      </c>
      <c r="G48" s="48">
        <v>2</v>
      </c>
      <c r="H48" s="43" t="s">
        <v>70</v>
      </c>
      <c r="I48" s="44">
        <v>0</v>
      </c>
      <c r="K48" s="49">
        <v>21</v>
      </c>
      <c r="L48" s="50" t="s">
        <v>70</v>
      </c>
      <c r="M48" s="47">
        <v>5</v>
      </c>
      <c r="N48" s="23"/>
      <c r="O48" s="49">
        <v>21</v>
      </c>
      <c r="P48" s="50" t="s">
        <v>70</v>
      </c>
      <c r="Q48" s="47">
        <v>3</v>
      </c>
      <c r="R48" s="23"/>
      <c r="S48" s="49"/>
      <c r="T48" s="50" t="s">
        <v>70</v>
      </c>
      <c r="U48" s="47"/>
    </row>
    <row r="49" spans="1:21" ht="15.75" customHeight="1">
      <c r="A49" s="39">
        <v>172</v>
      </c>
      <c r="B49" s="28" t="s">
        <v>72</v>
      </c>
      <c r="C49" s="41">
        <v>10</v>
      </c>
      <c r="D49" t="str">
        <f>E3</f>
        <v>Ilkka-Kyllikki ja Keitetyt kasvikset</v>
      </c>
      <c r="E49" s="3" t="s">
        <v>70</v>
      </c>
      <c r="F49" s="39" t="str">
        <f>E5</f>
        <v>Team Niilo</v>
      </c>
      <c r="G49" s="48">
        <v>0</v>
      </c>
      <c r="H49" s="51" t="s">
        <v>70</v>
      </c>
      <c r="I49" s="44">
        <v>2</v>
      </c>
      <c r="K49" s="49">
        <v>8</v>
      </c>
      <c r="L49" s="50" t="s">
        <v>70</v>
      </c>
      <c r="M49" s="47">
        <v>21</v>
      </c>
      <c r="N49" s="23"/>
      <c r="O49" s="49">
        <v>5</v>
      </c>
      <c r="P49" s="50" t="s">
        <v>70</v>
      </c>
      <c r="Q49" s="47">
        <v>21</v>
      </c>
      <c r="R49" s="23"/>
      <c r="S49" s="49"/>
      <c r="T49" s="50" t="s">
        <v>70</v>
      </c>
      <c r="U49" s="47"/>
    </row>
    <row r="50" spans="1:21" ht="15.75" customHeight="1">
      <c r="A50" s="39">
        <v>173</v>
      </c>
      <c r="B50" s="28" t="s">
        <v>74</v>
      </c>
      <c r="C50" s="41">
        <v>9</v>
      </c>
      <c r="D50" s="39" t="str">
        <f>E5</f>
        <v>Team Niilo</v>
      </c>
      <c r="E50" s="3" t="s">
        <v>70</v>
      </c>
      <c r="F50" s="23" t="str">
        <f>E2</f>
        <v>Hakunila Patriots</v>
      </c>
      <c r="G50" s="48">
        <v>2</v>
      </c>
      <c r="H50" s="51" t="s">
        <v>70</v>
      </c>
      <c r="I50" s="44">
        <v>0</v>
      </c>
      <c r="K50" s="49">
        <v>21</v>
      </c>
      <c r="L50" s="50" t="s">
        <v>70</v>
      </c>
      <c r="M50" s="47">
        <v>7</v>
      </c>
      <c r="N50" s="23"/>
      <c r="O50" s="49">
        <v>21</v>
      </c>
      <c r="P50" s="50" t="s">
        <v>70</v>
      </c>
      <c r="Q50" s="47">
        <v>0</v>
      </c>
      <c r="R50" s="23"/>
      <c r="S50" s="49"/>
      <c r="T50" s="50" t="s">
        <v>70</v>
      </c>
      <c r="U50" s="47"/>
    </row>
    <row r="51" spans="1:21" ht="15.75" customHeight="1">
      <c r="A51" s="39">
        <v>174</v>
      </c>
      <c r="B51" s="28" t="s">
        <v>74</v>
      </c>
      <c r="C51" s="41">
        <v>10</v>
      </c>
      <c r="D51" s="23" t="str">
        <f>E3</f>
        <v>Ilkka-Kyllikki ja Keitetyt kasvikset</v>
      </c>
      <c r="E51" s="3" t="s">
        <v>70</v>
      </c>
      <c r="F51" s="39" t="str">
        <f>E4</f>
        <v>Suosilmät</v>
      </c>
      <c r="G51" s="48">
        <v>0</v>
      </c>
      <c r="H51" s="43" t="s">
        <v>70</v>
      </c>
      <c r="I51" s="44">
        <v>2</v>
      </c>
      <c r="K51" s="49">
        <v>5</v>
      </c>
      <c r="L51" s="50" t="s">
        <v>70</v>
      </c>
      <c r="M51" s="47">
        <v>21</v>
      </c>
      <c r="N51" s="23"/>
      <c r="O51" s="49">
        <v>2</v>
      </c>
      <c r="P51" s="50" t="s">
        <v>70</v>
      </c>
      <c r="Q51" s="47">
        <v>21</v>
      </c>
      <c r="R51" s="23"/>
      <c r="S51" s="49"/>
      <c r="T51" s="50" t="s">
        <v>70</v>
      </c>
      <c r="U51" s="47"/>
    </row>
    <row r="52" spans="1:21" ht="15.75" customHeight="1">
      <c r="A52" s="32"/>
      <c r="B52" s="32"/>
      <c r="C52" s="28"/>
    </row>
    <row r="53" spans="1:21" ht="15.75" customHeight="1">
      <c r="A53" s="32"/>
      <c r="B53" s="32"/>
      <c r="C53" s="28"/>
      <c r="D53" s="23"/>
      <c r="F53" s="32" t="s">
        <v>75</v>
      </c>
    </row>
    <row r="54" spans="1:21" ht="15.75" customHeight="1">
      <c r="A54" s="32"/>
      <c r="B54" s="32"/>
      <c r="C54" s="28"/>
      <c r="D54" s="23"/>
    </row>
    <row r="55" spans="1:21" ht="15.75" customHeight="1">
      <c r="A55" s="32"/>
      <c r="C55" s="28"/>
      <c r="D55" s="23"/>
      <c r="G55" t="s">
        <v>76</v>
      </c>
      <c r="H55" t="s">
        <v>77</v>
      </c>
      <c r="I55" t="s">
        <v>78</v>
      </c>
      <c r="J55" t="s">
        <v>79</v>
      </c>
      <c r="K55" t="s">
        <v>80</v>
      </c>
      <c r="L55" t="s">
        <v>81</v>
      </c>
      <c r="M55" t="s">
        <v>82</v>
      </c>
      <c r="N55" t="s">
        <v>83</v>
      </c>
    </row>
    <row r="56" spans="1:21" ht="15.75" customHeight="1">
      <c r="A56" s="32"/>
      <c r="C56" s="28"/>
      <c r="F56" s="32" t="str">
        <f t="shared" ref="F56:F59" si="4">E2</f>
        <v>Hakunila Patriots</v>
      </c>
      <c r="G56" s="41"/>
      <c r="H56" s="41"/>
      <c r="I56" s="41"/>
      <c r="J56" s="57">
        <f>G46+I48+I50</f>
        <v>0</v>
      </c>
      <c r="K56" s="57">
        <f>I46+G48+G50</f>
        <v>6</v>
      </c>
      <c r="L56" s="41">
        <f>K46+O46+S46+M48+Q48+U48+M50+Q50+U50</f>
        <v>27</v>
      </c>
      <c r="M56" s="41">
        <f>M46+Q46+U46+K48+O48+S48+K50+O50+S50</f>
        <v>126</v>
      </c>
      <c r="N56" s="58">
        <v>0</v>
      </c>
    </row>
    <row r="57" spans="1:21" ht="15.75" customHeight="1">
      <c r="C57" s="28"/>
      <c r="F57" s="32" t="str">
        <f t="shared" si="4"/>
        <v>Ilkka-Kyllikki ja Keitetyt kasvikset</v>
      </c>
      <c r="G57" s="41"/>
      <c r="H57" s="41"/>
      <c r="I57" s="41"/>
      <c r="J57" s="57">
        <f>I46+G49+G51</f>
        <v>2</v>
      </c>
      <c r="K57" s="57">
        <f>G46+I49+I51</f>
        <v>4</v>
      </c>
      <c r="L57" s="41">
        <f>M46+Q46+U46+K49+O49+S49+K51+O51+S51</f>
        <v>62</v>
      </c>
      <c r="M57" s="41">
        <f>K46+O46+S46+M49+Q49+U49+M51+Q51+U51</f>
        <v>96</v>
      </c>
      <c r="N57" s="58">
        <v>3</v>
      </c>
    </row>
    <row r="58" spans="1:21" ht="15.75" customHeight="1">
      <c r="C58" s="28"/>
      <c r="F58" s="32" t="str">
        <f t="shared" si="4"/>
        <v>Suosilmät</v>
      </c>
      <c r="G58" s="41"/>
      <c r="H58" s="41"/>
      <c r="I58" s="41"/>
      <c r="J58" s="57">
        <f>G47+G48+I51</f>
        <v>6</v>
      </c>
      <c r="K58" s="57">
        <f>I47+I48+G51</f>
        <v>0</v>
      </c>
      <c r="L58" s="41">
        <f>K47+O47+S47+K48+O48+S48+M51+Q51+U51</f>
        <v>126</v>
      </c>
      <c r="M58" s="41">
        <f>M47+Q47+U47+M48+Q48+U48+K51+O51+S51</f>
        <v>32</v>
      </c>
      <c r="N58" s="58">
        <v>9</v>
      </c>
    </row>
    <row r="59" spans="1:21" ht="15.75" customHeight="1">
      <c r="C59" s="40"/>
      <c r="F59" s="32" t="str">
        <f t="shared" si="4"/>
        <v>Team Niilo</v>
      </c>
      <c r="G59" s="41"/>
      <c r="H59" s="41"/>
      <c r="I59" s="41"/>
      <c r="J59" s="57">
        <f>I47+I49+G50</f>
        <v>4</v>
      </c>
      <c r="K59" s="57">
        <f>G47+G49+I50</f>
        <v>2</v>
      </c>
      <c r="L59" s="41">
        <f>M47+Q47+U47+M49+Q49+U49+K50+O50+S50</f>
        <v>101</v>
      </c>
      <c r="M59" s="41">
        <f>K47+O47+S47+K49+O49+S49+M50+Q50+U50</f>
        <v>62</v>
      </c>
      <c r="N59" s="58">
        <v>6</v>
      </c>
    </row>
    <row r="60" spans="1:21" ht="15.75" customHeight="1">
      <c r="B60" s="32"/>
      <c r="C60" s="28"/>
      <c r="D60" s="28"/>
      <c r="E60" s="28"/>
      <c r="F60" s="32"/>
    </row>
    <row r="61" spans="1:21" ht="15.75" customHeight="1">
      <c r="A61" s="26"/>
      <c r="B61" s="55"/>
      <c r="C61" s="5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</row>
    <row r="62" spans="1:21" ht="15.75" customHeight="1">
      <c r="A62" s="3" t="s">
        <v>4</v>
      </c>
      <c r="B62" s="28"/>
      <c r="C62" s="28"/>
      <c r="E62" s="28"/>
    </row>
    <row r="63" spans="1:21" ht="15.75" customHeight="1">
      <c r="A63" s="30" t="s">
        <v>31</v>
      </c>
      <c r="B63" s="32" t="s">
        <v>39</v>
      </c>
      <c r="C63" s="28" t="s">
        <v>45</v>
      </c>
      <c r="G63" s="33"/>
      <c r="H63" s="34" t="s">
        <v>49</v>
      </c>
      <c r="I63" s="33"/>
      <c r="J63" s="3"/>
      <c r="K63" s="36"/>
      <c r="L63" s="37" t="s">
        <v>67</v>
      </c>
      <c r="M63" s="38"/>
      <c r="N63" s="3"/>
      <c r="O63" s="36"/>
      <c r="P63" s="37" t="s">
        <v>68</v>
      </c>
      <c r="Q63" s="38"/>
      <c r="R63" s="3"/>
      <c r="S63" s="36"/>
      <c r="T63" s="37" t="s">
        <v>69</v>
      </c>
      <c r="U63" s="38"/>
    </row>
    <row r="64" spans="1:21" ht="15.75" customHeight="1">
      <c r="A64" s="39">
        <v>175</v>
      </c>
      <c r="B64" s="32">
        <v>0.59375</v>
      </c>
      <c r="C64" s="40">
        <v>3</v>
      </c>
      <c r="D64" t="str">
        <f>G2</f>
        <v>Varpun Vaskitsat</v>
      </c>
      <c r="E64" s="3" t="s">
        <v>70</v>
      </c>
      <c r="F64" s="39" t="str">
        <f t="shared" ref="F64:F65" si="5">G3</f>
        <v>Sorvankylän Kyntäjät</v>
      </c>
      <c r="G64" s="42">
        <v>0</v>
      </c>
      <c r="H64" s="43" t="s">
        <v>70</v>
      </c>
      <c r="I64" s="44">
        <v>2</v>
      </c>
      <c r="K64" s="45">
        <v>16</v>
      </c>
      <c r="L64" s="46" t="s">
        <v>70</v>
      </c>
      <c r="M64" s="47">
        <v>21</v>
      </c>
      <c r="N64" s="23"/>
      <c r="O64" s="45">
        <v>7</v>
      </c>
      <c r="P64" s="46" t="s">
        <v>70</v>
      </c>
      <c r="Q64" s="47">
        <v>21</v>
      </c>
      <c r="R64" s="23"/>
      <c r="S64" s="45"/>
      <c r="T64" s="46" t="s">
        <v>70</v>
      </c>
      <c r="U64" s="47"/>
    </row>
    <row r="65" spans="1:21" ht="15.75" customHeight="1">
      <c r="A65" s="39">
        <v>176</v>
      </c>
      <c r="B65" s="32">
        <v>0.59375</v>
      </c>
      <c r="C65" s="41">
        <v>8</v>
      </c>
      <c r="D65" t="str">
        <f>G5</f>
        <v>Viimeiset Sulttaanit</v>
      </c>
      <c r="E65" s="3" t="s">
        <v>70</v>
      </c>
      <c r="F65" s="39" t="str">
        <f t="shared" si="5"/>
        <v>HuVituttaa</v>
      </c>
      <c r="G65" s="48">
        <v>2</v>
      </c>
      <c r="H65" s="43" t="s">
        <v>70</v>
      </c>
      <c r="I65" s="44">
        <v>1</v>
      </c>
      <c r="K65" s="49">
        <v>15</v>
      </c>
      <c r="L65" s="50" t="s">
        <v>70</v>
      </c>
      <c r="M65" s="47">
        <v>21</v>
      </c>
      <c r="N65" s="23"/>
      <c r="O65" s="49">
        <v>21</v>
      </c>
      <c r="P65" s="50" t="s">
        <v>70</v>
      </c>
      <c r="Q65" s="47">
        <v>9</v>
      </c>
      <c r="R65" s="23"/>
      <c r="S65" s="49">
        <v>8</v>
      </c>
      <c r="T65" s="50" t="s">
        <v>70</v>
      </c>
      <c r="U65" s="47">
        <v>4</v>
      </c>
    </row>
    <row r="66" spans="1:21" ht="15.75" customHeight="1">
      <c r="A66" s="39">
        <v>177</v>
      </c>
      <c r="B66" s="32">
        <v>0.65277777777777779</v>
      </c>
      <c r="C66" s="40">
        <v>3</v>
      </c>
      <c r="D66" t="str">
        <f>G5</f>
        <v>Viimeiset Sulttaanit</v>
      </c>
      <c r="E66" s="3" t="s">
        <v>70</v>
      </c>
      <c r="F66" s="39" t="str">
        <f>G2</f>
        <v>Varpun Vaskitsat</v>
      </c>
      <c r="G66" s="48">
        <v>2</v>
      </c>
      <c r="H66" s="43" t="s">
        <v>70</v>
      </c>
      <c r="I66" s="44">
        <v>0</v>
      </c>
      <c r="K66" s="49">
        <v>21</v>
      </c>
      <c r="L66" s="50" t="s">
        <v>70</v>
      </c>
      <c r="M66" s="47">
        <v>8</v>
      </c>
      <c r="N66" s="23"/>
      <c r="O66" s="49">
        <v>21</v>
      </c>
      <c r="P66" s="50" t="s">
        <v>70</v>
      </c>
      <c r="Q66" s="47">
        <v>12</v>
      </c>
      <c r="R66" s="23"/>
      <c r="S66" s="49"/>
      <c r="T66" s="50" t="s">
        <v>70</v>
      </c>
      <c r="U66" s="47"/>
    </row>
    <row r="67" spans="1:21" ht="15.75" customHeight="1">
      <c r="A67" s="39">
        <v>178</v>
      </c>
      <c r="B67" s="32">
        <v>0.65277777777777779</v>
      </c>
      <c r="C67" s="41">
        <v>8</v>
      </c>
      <c r="D67" s="19" t="str">
        <f t="shared" ref="D67:D68" si="6">G3</f>
        <v>Sorvankylän Kyntäjät</v>
      </c>
      <c r="E67" s="3" t="s">
        <v>70</v>
      </c>
      <c r="F67" s="39" t="str">
        <f>G4</f>
        <v>HuVituttaa</v>
      </c>
      <c r="G67" s="48">
        <v>2</v>
      </c>
      <c r="H67" s="51" t="s">
        <v>70</v>
      </c>
      <c r="I67" s="44">
        <v>1</v>
      </c>
      <c r="K67" s="49">
        <v>20</v>
      </c>
      <c r="L67" s="50" t="s">
        <v>70</v>
      </c>
      <c r="M67" s="47">
        <v>21</v>
      </c>
      <c r="N67" s="23"/>
      <c r="O67" s="49">
        <v>21</v>
      </c>
      <c r="P67" s="50" t="s">
        <v>70</v>
      </c>
      <c r="Q67" s="47">
        <v>15</v>
      </c>
      <c r="R67" s="23"/>
      <c r="S67" s="49">
        <v>8</v>
      </c>
      <c r="T67" s="50" t="s">
        <v>70</v>
      </c>
      <c r="U67" s="47">
        <v>3</v>
      </c>
    </row>
    <row r="68" spans="1:21" ht="15.75" customHeight="1">
      <c r="A68" s="39">
        <v>179</v>
      </c>
      <c r="B68" s="28" t="s">
        <v>84</v>
      </c>
      <c r="C68" s="40">
        <v>3</v>
      </c>
      <c r="D68" s="39" t="str">
        <f t="shared" si="6"/>
        <v>HuVituttaa</v>
      </c>
      <c r="E68" s="3" t="s">
        <v>70</v>
      </c>
      <c r="F68" s="23" t="str">
        <f>G2</f>
        <v>Varpun Vaskitsat</v>
      </c>
      <c r="G68" s="48">
        <v>2</v>
      </c>
      <c r="H68" s="51" t="s">
        <v>70</v>
      </c>
      <c r="I68" s="44">
        <v>0</v>
      </c>
      <c r="K68" s="49">
        <v>21</v>
      </c>
      <c r="L68" s="50" t="s">
        <v>70</v>
      </c>
      <c r="M68" s="47">
        <v>10</v>
      </c>
      <c r="N68" s="23"/>
      <c r="O68" s="49">
        <v>21</v>
      </c>
      <c r="P68" s="50" t="s">
        <v>70</v>
      </c>
      <c r="Q68" s="47">
        <v>13</v>
      </c>
      <c r="R68" s="23"/>
      <c r="S68" s="49"/>
      <c r="T68" s="50" t="s">
        <v>70</v>
      </c>
      <c r="U68" s="47"/>
    </row>
    <row r="69" spans="1:21" ht="15.75" customHeight="1">
      <c r="A69" s="39">
        <v>180</v>
      </c>
      <c r="B69" s="28" t="s">
        <v>84</v>
      </c>
      <c r="C69" s="41">
        <v>8</v>
      </c>
      <c r="D69" s="23" t="str">
        <f>G3</f>
        <v>Sorvankylän Kyntäjät</v>
      </c>
      <c r="E69" s="3" t="s">
        <v>70</v>
      </c>
      <c r="F69" s="39" t="str">
        <f>G5</f>
        <v>Viimeiset Sulttaanit</v>
      </c>
      <c r="G69" s="48">
        <v>2</v>
      </c>
      <c r="H69" s="43" t="s">
        <v>70</v>
      </c>
      <c r="I69" s="44">
        <v>0</v>
      </c>
      <c r="K69" s="49">
        <v>21</v>
      </c>
      <c r="L69" s="50" t="s">
        <v>70</v>
      </c>
      <c r="M69" s="47">
        <v>9</v>
      </c>
      <c r="N69" s="23"/>
      <c r="O69" s="49">
        <v>21</v>
      </c>
      <c r="P69" s="50" t="s">
        <v>70</v>
      </c>
      <c r="Q69" s="47">
        <v>17</v>
      </c>
      <c r="R69" s="23"/>
      <c r="S69" s="49"/>
      <c r="T69" s="50" t="s">
        <v>70</v>
      </c>
      <c r="U69" s="47"/>
    </row>
    <row r="70" spans="1:21" ht="15.75" customHeight="1">
      <c r="A70" s="32"/>
      <c r="B70" s="32"/>
      <c r="C70" s="28"/>
    </row>
    <row r="71" spans="1:21" ht="15.75" customHeight="1">
      <c r="A71" s="32"/>
      <c r="B71" s="32"/>
      <c r="C71" s="28"/>
      <c r="D71" s="23"/>
      <c r="F71" s="32" t="s">
        <v>75</v>
      </c>
    </row>
    <row r="72" spans="1:21" ht="15.75" customHeight="1">
      <c r="A72" s="32"/>
      <c r="B72" s="32"/>
      <c r="C72" s="28"/>
      <c r="D72" s="23"/>
    </row>
    <row r="73" spans="1:21" ht="15.75" customHeight="1">
      <c r="A73" s="32"/>
      <c r="C73" s="28"/>
      <c r="D73" s="23"/>
      <c r="G73" t="s">
        <v>76</v>
      </c>
      <c r="H73" t="s">
        <v>77</v>
      </c>
      <c r="I73" t="s">
        <v>78</v>
      </c>
      <c r="J73" t="s">
        <v>79</v>
      </c>
      <c r="K73" t="s">
        <v>80</v>
      </c>
      <c r="L73" t="s">
        <v>81</v>
      </c>
      <c r="M73" t="s">
        <v>82</v>
      </c>
      <c r="N73" t="s">
        <v>83</v>
      </c>
    </row>
    <row r="74" spans="1:21" ht="15.75" customHeight="1">
      <c r="A74" s="32"/>
      <c r="C74" s="28"/>
      <c r="F74" s="32" t="str">
        <f t="shared" ref="F74:F77" si="7">G2</f>
        <v>Varpun Vaskitsat</v>
      </c>
      <c r="G74" s="41"/>
      <c r="H74" s="41"/>
      <c r="I74" s="41"/>
      <c r="J74" s="57">
        <f>G64+I66+I68</f>
        <v>0</v>
      </c>
      <c r="K74" s="57">
        <f>I64+G66+G68</f>
        <v>6</v>
      </c>
      <c r="L74" s="41">
        <f>K64+O64+M66+Q66+U66++S64+M68+Q68+U68</f>
        <v>66</v>
      </c>
      <c r="M74" s="41">
        <f>M64+Q64+U64+K66+O66+S66+K68+O68+S68</f>
        <v>126</v>
      </c>
      <c r="N74" s="58">
        <v>0</v>
      </c>
    </row>
    <row r="75" spans="1:21" ht="15.75" customHeight="1">
      <c r="C75" s="28"/>
      <c r="F75" s="32" t="str">
        <f t="shared" si="7"/>
        <v>Sorvankylän Kyntäjät</v>
      </c>
      <c r="G75" s="41"/>
      <c r="H75" s="41"/>
      <c r="I75" s="41"/>
      <c r="J75" s="57">
        <f>I64+G67+G69</f>
        <v>6</v>
      </c>
      <c r="K75" s="57">
        <f>G64+I67+I69</f>
        <v>1</v>
      </c>
      <c r="L75" s="41">
        <f>M64+Q64+U64+K67+O67+S67+K69+O69+S69</f>
        <v>133</v>
      </c>
      <c r="M75" s="41">
        <f>K64+O64+S64+M67+Q67+U67+M69+Q69+U69</f>
        <v>88</v>
      </c>
      <c r="N75" s="58">
        <v>8</v>
      </c>
    </row>
    <row r="76" spans="1:21" ht="15.75" customHeight="1">
      <c r="C76" s="28"/>
      <c r="F76" s="32" t="str">
        <f t="shared" si="7"/>
        <v>HuVituttaa</v>
      </c>
      <c r="G76" s="41"/>
      <c r="H76" s="41"/>
      <c r="I76" s="41"/>
      <c r="J76" s="57">
        <f>I65+I67+G68</f>
        <v>4</v>
      </c>
      <c r="K76" s="57">
        <f>G65+G67+I68</f>
        <v>4</v>
      </c>
      <c r="L76" s="41">
        <f>M65+Q65+U65+U67+Q67+M67+K68+O68+S68</f>
        <v>115</v>
      </c>
      <c r="M76" s="41">
        <f>K65+O65+K67+O67+S67+S65+M68+Q68+U68</f>
        <v>116</v>
      </c>
      <c r="N76" s="58">
        <v>5</v>
      </c>
    </row>
    <row r="77" spans="1:21" ht="15.75" customHeight="1">
      <c r="C77" s="40"/>
      <c r="F77" s="32" t="str">
        <f t="shared" si="7"/>
        <v>Viimeiset Sulttaanit</v>
      </c>
      <c r="G77" s="41"/>
      <c r="H77" s="41"/>
      <c r="I77" s="41"/>
      <c r="J77" s="57">
        <f>G65+G66+I69</f>
        <v>4</v>
      </c>
      <c r="K77" s="57">
        <f>I65+I66+G69</f>
        <v>3</v>
      </c>
      <c r="L77" s="41">
        <f>K65+O65+S65+K66+M66+O66+S66+M69+Q69+U69</f>
        <v>120</v>
      </c>
      <c r="M77" s="41">
        <f>K65+O65+S65+K67+O67+S67+M68+Q68+U68</f>
        <v>116</v>
      </c>
      <c r="N77" s="58">
        <v>5</v>
      </c>
    </row>
    <row r="78" spans="1:21" ht="15.75" customHeight="1">
      <c r="B78" s="32"/>
      <c r="C78" s="28"/>
    </row>
    <row r="79" spans="1:21" ht="15.75" customHeight="1">
      <c r="A79" s="26"/>
      <c r="B79" s="55"/>
      <c r="C79" s="5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</row>
    <row r="80" spans="1:21" ht="15.75" customHeight="1">
      <c r="A80" s="3" t="s">
        <v>5</v>
      </c>
      <c r="B80" s="28"/>
      <c r="C80" s="28"/>
      <c r="E80" s="28"/>
    </row>
    <row r="81" spans="1:21" ht="15.75" customHeight="1">
      <c r="A81" s="30" t="s">
        <v>31</v>
      </c>
      <c r="B81" s="32" t="s">
        <v>39</v>
      </c>
      <c r="C81" s="28" t="s">
        <v>45</v>
      </c>
      <c r="G81" s="33"/>
      <c r="H81" s="34" t="s">
        <v>49</v>
      </c>
      <c r="I81" s="33"/>
      <c r="J81" s="3"/>
      <c r="K81" s="36"/>
      <c r="L81" s="37" t="s">
        <v>67</v>
      </c>
      <c r="M81" s="38"/>
      <c r="N81" s="3"/>
      <c r="O81" s="36"/>
      <c r="P81" s="37" t="s">
        <v>68</v>
      </c>
      <c r="Q81" s="38"/>
      <c r="R81" s="3"/>
      <c r="S81" s="36"/>
      <c r="T81" s="37" t="s">
        <v>69</v>
      </c>
      <c r="U81" s="38"/>
    </row>
    <row r="82" spans="1:21" ht="15.75" customHeight="1">
      <c r="A82" s="39">
        <v>181</v>
      </c>
      <c r="B82" s="32">
        <v>0.59375</v>
      </c>
      <c r="C82" s="53">
        <v>4</v>
      </c>
      <c r="D82" t="str">
        <f>K2</f>
        <v>Turvenuijat</v>
      </c>
      <c r="E82" s="3" t="s">
        <v>70</v>
      </c>
      <c r="F82" s="39" t="str">
        <f t="shared" ref="F82:F83" si="8">K3</f>
        <v>Het Clubi</v>
      </c>
      <c r="G82" s="42">
        <v>0</v>
      </c>
      <c r="H82" s="43" t="s">
        <v>70</v>
      </c>
      <c r="I82" s="44">
        <v>2</v>
      </c>
      <c r="K82" s="45">
        <v>14</v>
      </c>
      <c r="L82" s="46" t="s">
        <v>70</v>
      </c>
      <c r="M82" s="47">
        <v>21</v>
      </c>
      <c r="N82" s="23"/>
      <c r="O82" s="45">
        <v>16</v>
      </c>
      <c r="P82" s="46" t="s">
        <v>70</v>
      </c>
      <c r="Q82" s="47">
        <v>21</v>
      </c>
      <c r="R82" s="23"/>
      <c r="S82" s="45"/>
      <c r="T82" s="46" t="s">
        <v>70</v>
      </c>
      <c r="U82" s="47"/>
    </row>
    <row r="83" spans="1:21" ht="15.75" customHeight="1">
      <c r="A83" s="39">
        <v>182</v>
      </c>
      <c r="B83" s="32">
        <v>0.625</v>
      </c>
      <c r="C83" s="41">
        <v>8</v>
      </c>
      <c r="D83" t="str">
        <f>K5</f>
        <v>TaLePa</v>
      </c>
      <c r="E83" s="3" t="s">
        <v>70</v>
      </c>
      <c r="F83" s="39" t="str">
        <f t="shared" si="8"/>
        <v>Tiim Jekku</v>
      </c>
      <c r="G83" s="48">
        <v>2</v>
      </c>
      <c r="H83" s="43" t="s">
        <v>70</v>
      </c>
      <c r="I83" s="44">
        <v>0</v>
      </c>
      <c r="K83" s="49">
        <v>21</v>
      </c>
      <c r="L83" s="50" t="s">
        <v>70</v>
      </c>
      <c r="M83" s="47">
        <v>7</v>
      </c>
      <c r="N83" s="23"/>
      <c r="O83" s="49">
        <v>21</v>
      </c>
      <c r="P83" s="50" t="s">
        <v>70</v>
      </c>
      <c r="Q83" s="47">
        <v>20</v>
      </c>
      <c r="R83" s="23"/>
      <c r="S83" s="49"/>
      <c r="T83" s="50" t="s">
        <v>70</v>
      </c>
      <c r="U83" s="47"/>
    </row>
    <row r="84" spans="1:21" ht="15.75" customHeight="1">
      <c r="A84" s="39">
        <v>183</v>
      </c>
      <c r="B84" s="28" t="s">
        <v>71</v>
      </c>
      <c r="C84" s="40">
        <v>3</v>
      </c>
      <c r="D84" t="str">
        <f>K5</f>
        <v>TaLePa</v>
      </c>
      <c r="E84" s="3" t="s">
        <v>70</v>
      </c>
      <c r="F84" s="39" t="str">
        <f>K2</f>
        <v>Turvenuijat</v>
      </c>
      <c r="G84" s="48">
        <v>2</v>
      </c>
      <c r="H84" s="43" t="s">
        <v>70</v>
      </c>
      <c r="I84" s="44">
        <v>0</v>
      </c>
      <c r="K84" s="49">
        <v>21</v>
      </c>
      <c r="L84" s="50" t="s">
        <v>70</v>
      </c>
      <c r="M84" s="47">
        <v>14</v>
      </c>
      <c r="N84" s="23"/>
      <c r="O84" s="49">
        <v>21</v>
      </c>
      <c r="P84" s="50" t="s">
        <v>70</v>
      </c>
      <c r="Q84" s="47">
        <v>16</v>
      </c>
      <c r="R84" s="23"/>
      <c r="S84" s="49"/>
      <c r="T84" s="50" t="s">
        <v>70</v>
      </c>
      <c r="U84" s="47"/>
    </row>
    <row r="85" spans="1:21" ht="15.75" customHeight="1">
      <c r="A85" s="39">
        <v>184</v>
      </c>
      <c r="B85" s="28" t="s">
        <v>71</v>
      </c>
      <c r="C85" s="41">
        <v>8</v>
      </c>
      <c r="D85" t="str">
        <f t="shared" ref="D85:D86" si="9">K3</f>
        <v>Het Clubi</v>
      </c>
      <c r="E85" s="3" t="s">
        <v>70</v>
      </c>
      <c r="F85" s="39" t="str">
        <f>K4</f>
        <v>Tiim Jekku</v>
      </c>
      <c r="G85" s="48">
        <v>2</v>
      </c>
      <c r="H85" s="51" t="s">
        <v>70</v>
      </c>
      <c r="I85" s="44">
        <v>1</v>
      </c>
      <c r="K85" s="49">
        <v>18</v>
      </c>
      <c r="L85" s="50" t="s">
        <v>70</v>
      </c>
      <c r="M85" s="47">
        <v>21</v>
      </c>
      <c r="N85" s="23"/>
      <c r="O85" s="49">
        <v>21</v>
      </c>
      <c r="P85" s="50" t="s">
        <v>70</v>
      </c>
      <c r="Q85" s="47">
        <v>9</v>
      </c>
      <c r="R85" s="23"/>
      <c r="S85" s="49">
        <v>8</v>
      </c>
      <c r="T85" s="50" t="s">
        <v>70</v>
      </c>
      <c r="U85" s="47">
        <v>6</v>
      </c>
    </row>
    <row r="86" spans="1:21" ht="15.75" customHeight="1">
      <c r="A86" s="39">
        <v>185</v>
      </c>
      <c r="B86" s="28" t="s">
        <v>73</v>
      </c>
      <c r="C86" s="40">
        <v>3</v>
      </c>
      <c r="D86" s="39" t="str">
        <f t="shared" si="9"/>
        <v>Tiim Jekku</v>
      </c>
      <c r="E86" s="3" t="s">
        <v>70</v>
      </c>
      <c r="F86" s="23" t="str">
        <f>K2</f>
        <v>Turvenuijat</v>
      </c>
      <c r="G86" s="48">
        <v>2</v>
      </c>
      <c r="H86" s="51" t="s">
        <v>70</v>
      </c>
      <c r="I86" s="44">
        <v>1</v>
      </c>
      <c r="K86" s="49">
        <v>13</v>
      </c>
      <c r="L86" s="50" t="s">
        <v>70</v>
      </c>
      <c r="M86" s="47">
        <v>21</v>
      </c>
      <c r="N86" s="23"/>
      <c r="O86" s="49">
        <v>21</v>
      </c>
      <c r="P86" s="50" t="s">
        <v>70</v>
      </c>
      <c r="Q86" s="47">
        <v>17</v>
      </c>
      <c r="R86" s="23"/>
      <c r="S86" s="49">
        <v>8</v>
      </c>
      <c r="T86" s="50" t="s">
        <v>70</v>
      </c>
      <c r="U86" s="47">
        <v>2</v>
      </c>
    </row>
    <row r="87" spans="1:21" ht="15.75" customHeight="1">
      <c r="A87" s="39">
        <v>186</v>
      </c>
      <c r="B87" s="28" t="s">
        <v>73</v>
      </c>
      <c r="C87" s="41">
        <v>8</v>
      </c>
      <c r="D87" s="23" t="str">
        <f>K3</f>
        <v>Het Clubi</v>
      </c>
      <c r="E87" s="3" t="s">
        <v>70</v>
      </c>
      <c r="F87" s="39" t="str">
        <f>K5</f>
        <v>TaLePa</v>
      </c>
      <c r="G87" s="48">
        <v>0</v>
      </c>
      <c r="H87" s="43" t="s">
        <v>70</v>
      </c>
      <c r="I87" s="44">
        <v>2</v>
      </c>
      <c r="K87" s="49">
        <v>19</v>
      </c>
      <c r="L87" s="50" t="s">
        <v>70</v>
      </c>
      <c r="M87" s="47">
        <v>21</v>
      </c>
      <c r="N87" s="23"/>
      <c r="O87" s="49">
        <v>12</v>
      </c>
      <c r="P87" s="50" t="s">
        <v>70</v>
      </c>
      <c r="Q87" s="47">
        <v>21</v>
      </c>
      <c r="R87" s="23"/>
      <c r="S87" s="49"/>
      <c r="T87" s="50" t="s">
        <v>70</v>
      </c>
      <c r="U87" s="47"/>
    </row>
    <row r="88" spans="1:21" ht="15.75" customHeight="1">
      <c r="A88" s="32"/>
      <c r="C88" s="40"/>
    </row>
    <row r="89" spans="1:21" ht="15.75" customHeight="1">
      <c r="A89" s="32"/>
      <c r="C89" s="40"/>
      <c r="D89" s="23"/>
      <c r="F89" s="32" t="s">
        <v>75</v>
      </c>
    </row>
    <row r="90" spans="1:21" ht="15.75" customHeight="1">
      <c r="A90" s="32"/>
      <c r="C90" s="40"/>
      <c r="D90" s="23"/>
      <c r="G90" t="s">
        <v>76</v>
      </c>
      <c r="H90" t="s">
        <v>77</v>
      </c>
      <c r="I90" t="s">
        <v>78</v>
      </c>
      <c r="J90" t="s">
        <v>79</v>
      </c>
      <c r="K90" t="s">
        <v>80</v>
      </c>
      <c r="L90" t="s">
        <v>81</v>
      </c>
      <c r="M90" t="s">
        <v>82</v>
      </c>
      <c r="N90" t="s">
        <v>83</v>
      </c>
    </row>
    <row r="91" spans="1:21" ht="15.75" customHeight="1">
      <c r="A91" s="32"/>
      <c r="C91" s="40"/>
      <c r="F91" s="32" t="str">
        <f t="shared" ref="F91:F92" si="10">K2</f>
        <v>Turvenuijat</v>
      </c>
      <c r="G91" s="41"/>
      <c r="H91" s="41"/>
      <c r="I91" s="41"/>
      <c r="J91" s="57">
        <f>G82+I84+I86</f>
        <v>1</v>
      </c>
      <c r="K91" s="57">
        <f>I82+G84+G86</f>
        <v>6</v>
      </c>
      <c r="L91" s="41">
        <f>K82+O82+S82+M84+Q84+U84+M86+Q86+U86</f>
        <v>100</v>
      </c>
      <c r="M91" s="41">
        <f>M82+Q82+U82+K84+O84+S84+K86+O86+S86</f>
        <v>126</v>
      </c>
      <c r="N91" s="58">
        <v>1</v>
      </c>
    </row>
    <row r="92" spans="1:21" ht="15.75" customHeight="1">
      <c r="C92" s="40"/>
      <c r="F92" s="32" t="str">
        <f t="shared" si="10"/>
        <v>Het Clubi</v>
      </c>
      <c r="G92" s="41"/>
      <c r="H92" s="41"/>
      <c r="I92" s="41"/>
      <c r="J92" s="57">
        <f>I82+G85+G87</f>
        <v>4</v>
      </c>
      <c r="K92" s="57">
        <f>G82+I85+I87</f>
        <v>3</v>
      </c>
      <c r="L92" s="41">
        <f>M82+Q82+U82+K85+O85+S85+K87+O87+S87</f>
        <v>120</v>
      </c>
      <c r="M92" s="41">
        <f>K82+O82+S82+M85+Q85+U85+M87+Q87+U87</f>
        <v>108</v>
      </c>
      <c r="N92" s="58">
        <v>5</v>
      </c>
    </row>
    <row r="93" spans="1:21" ht="15.75" customHeight="1">
      <c r="C93" s="40"/>
      <c r="F93" s="32" t="str">
        <f>K5</f>
        <v>TaLePa</v>
      </c>
      <c r="G93" s="41"/>
      <c r="H93" s="41"/>
      <c r="I93" s="41"/>
      <c r="J93" s="57">
        <f>G83+G84+I87</f>
        <v>6</v>
      </c>
      <c r="K93" s="57">
        <f>I83+I84+G87</f>
        <v>0</v>
      </c>
      <c r="L93" s="41">
        <f>K83+O83+S83+K84+O84+S84+M87+Q87+U87</f>
        <v>126</v>
      </c>
      <c r="M93" s="41">
        <f>M83+Q83+U83+M84+Q84+U84+K87+O87+S87</f>
        <v>88</v>
      </c>
      <c r="N93" s="58">
        <v>9</v>
      </c>
    </row>
    <row r="94" spans="1:21" ht="15.75" customHeight="1">
      <c r="C94" s="40"/>
      <c r="F94" s="32" t="str">
        <f>K4</f>
        <v>Tiim Jekku</v>
      </c>
      <c r="G94" s="41"/>
      <c r="H94" s="41"/>
      <c r="I94" s="41"/>
      <c r="J94" s="57">
        <f>I83+I85+G86</f>
        <v>3</v>
      </c>
      <c r="K94" s="57">
        <f>G83+G85+I86</f>
        <v>5</v>
      </c>
      <c r="L94" s="41">
        <f>M83+Q83+U83+M85+Q85+U85+K86+O86+S86</f>
        <v>105</v>
      </c>
      <c r="M94" s="41">
        <f>K83+O83+S83+K85+O85+S85+M86+Q86+U86</f>
        <v>129</v>
      </c>
      <c r="N94" s="58">
        <v>3</v>
      </c>
    </row>
    <row r="95" spans="1:21" ht="15.75" customHeight="1">
      <c r="A95" s="23"/>
      <c r="B95" s="32"/>
      <c r="C95" s="28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</row>
    <row r="96" spans="1:21" ht="15.75" customHeight="1">
      <c r="A96" s="26"/>
      <c r="B96" s="55"/>
      <c r="C96" s="5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</row>
    <row r="97" spans="1:22" ht="15.75" customHeight="1">
      <c r="A97" s="3" t="s">
        <v>152</v>
      </c>
      <c r="B97" s="19"/>
      <c r="C97" s="53"/>
      <c r="D97" s="19"/>
      <c r="E97" s="19"/>
      <c r="F97" s="19"/>
      <c r="G97" s="60"/>
      <c r="H97" s="60"/>
      <c r="I97" s="60"/>
      <c r="J97" s="19"/>
      <c r="K97" s="60"/>
      <c r="L97" s="60"/>
      <c r="M97" s="60"/>
      <c r="N97" s="19"/>
      <c r="O97" s="60"/>
      <c r="P97" s="60"/>
      <c r="Q97" s="60"/>
      <c r="R97" s="19"/>
      <c r="S97" s="60"/>
      <c r="T97" s="60"/>
      <c r="U97" s="60"/>
      <c r="V97" s="19"/>
    </row>
    <row r="98" spans="1:22" ht="15.75" customHeight="1">
      <c r="A98" s="30" t="s">
        <v>31</v>
      </c>
      <c r="B98" s="32" t="s">
        <v>39</v>
      </c>
      <c r="C98" s="53" t="s">
        <v>45</v>
      </c>
      <c r="D98" s="19"/>
      <c r="E98" s="19"/>
      <c r="F98" s="61"/>
      <c r="G98" s="62"/>
      <c r="H98" s="51" t="s">
        <v>49</v>
      </c>
      <c r="I98" s="63"/>
      <c r="J98" s="61"/>
      <c r="K98" s="60"/>
      <c r="L98" s="65" t="s">
        <v>67</v>
      </c>
      <c r="M98" s="66"/>
      <c r="N98" s="61"/>
      <c r="O98" s="60"/>
      <c r="P98" s="67" t="s">
        <v>68</v>
      </c>
      <c r="Q98" s="66"/>
      <c r="R98" s="61"/>
      <c r="S98" s="60"/>
      <c r="T98" s="67" t="s">
        <v>69</v>
      </c>
      <c r="U98" s="66"/>
      <c r="V98" s="19"/>
    </row>
    <row r="99" spans="1:22" ht="15.75" customHeight="1">
      <c r="A99" s="23">
        <v>187</v>
      </c>
      <c r="B99" s="32">
        <v>0.68055555555555547</v>
      </c>
      <c r="C99" s="40">
        <v>3</v>
      </c>
      <c r="D99" s="19" t="str">
        <f>N2</f>
        <v>Eepeen kingit</v>
      </c>
      <c r="E99" s="19" t="s">
        <v>70</v>
      </c>
      <c r="F99" s="119" t="str">
        <f t="shared" ref="F99:F100" si="11">N3</f>
        <v>Pallokalat</v>
      </c>
      <c r="G99" s="62">
        <v>0</v>
      </c>
      <c r="H99" s="51" t="s">
        <v>70</v>
      </c>
      <c r="I99" s="63">
        <v>2</v>
      </c>
      <c r="J99" s="61"/>
      <c r="K99" s="68">
        <v>17</v>
      </c>
      <c r="L99" s="70" t="s">
        <v>70</v>
      </c>
      <c r="M99" s="72">
        <v>21</v>
      </c>
      <c r="N99" s="61"/>
      <c r="O99" s="68">
        <v>11</v>
      </c>
      <c r="P99" s="70" t="s">
        <v>70</v>
      </c>
      <c r="Q99" s="72">
        <v>21</v>
      </c>
      <c r="R99" s="61"/>
      <c r="S99" s="68"/>
      <c r="T99" s="70" t="s">
        <v>70</v>
      </c>
      <c r="U99" s="72"/>
      <c r="V99" s="19"/>
    </row>
    <row r="100" spans="1:22" ht="15.75" customHeight="1">
      <c r="A100" s="23">
        <v>188</v>
      </c>
      <c r="B100" s="32">
        <v>0.68055555555555547</v>
      </c>
      <c r="C100" s="41">
        <v>8</v>
      </c>
      <c r="D100" s="19" t="str">
        <f>N5</f>
        <v>SuomU</v>
      </c>
      <c r="E100" s="19" t="s">
        <v>70</v>
      </c>
      <c r="F100" s="119" t="str">
        <f t="shared" si="11"/>
        <v>Team Balls Out</v>
      </c>
      <c r="G100" s="62">
        <v>1</v>
      </c>
      <c r="H100" s="51" t="s">
        <v>70</v>
      </c>
      <c r="I100" s="63">
        <v>2</v>
      </c>
      <c r="J100" s="61"/>
      <c r="K100" s="68">
        <v>21</v>
      </c>
      <c r="L100" s="70" t="s">
        <v>70</v>
      </c>
      <c r="M100" s="72">
        <v>15</v>
      </c>
      <c r="N100" s="61"/>
      <c r="O100" s="68">
        <v>12</v>
      </c>
      <c r="P100" s="70" t="s">
        <v>70</v>
      </c>
      <c r="Q100" s="72">
        <v>21</v>
      </c>
      <c r="R100" s="61"/>
      <c r="S100" s="68">
        <v>3</v>
      </c>
      <c r="T100" s="70" t="s">
        <v>70</v>
      </c>
      <c r="U100" s="72">
        <v>8</v>
      </c>
      <c r="V100" s="19"/>
    </row>
    <row r="101" spans="1:22" ht="15.75" customHeight="1">
      <c r="A101" s="23">
        <v>189</v>
      </c>
      <c r="B101" s="28" t="s">
        <v>72</v>
      </c>
      <c r="C101" s="40">
        <v>3</v>
      </c>
      <c r="D101" s="19" t="str">
        <f>N5</f>
        <v>SuomU</v>
      </c>
      <c r="E101" s="19" t="s">
        <v>70</v>
      </c>
      <c r="F101" s="119" t="str">
        <f>N2</f>
        <v>Eepeen kingit</v>
      </c>
      <c r="G101" s="62">
        <v>0</v>
      </c>
      <c r="H101" s="51" t="s">
        <v>70</v>
      </c>
      <c r="I101" s="63">
        <v>2</v>
      </c>
      <c r="J101" s="61"/>
      <c r="K101" s="68">
        <v>19</v>
      </c>
      <c r="L101" s="70" t="s">
        <v>70</v>
      </c>
      <c r="M101" s="72">
        <v>21</v>
      </c>
      <c r="N101" s="61"/>
      <c r="O101" s="68">
        <v>19</v>
      </c>
      <c r="P101" s="70" t="s">
        <v>70</v>
      </c>
      <c r="Q101" s="72">
        <v>21</v>
      </c>
      <c r="R101" s="61"/>
      <c r="S101" s="68"/>
      <c r="T101" s="70" t="s">
        <v>70</v>
      </c>
      <c r="U101" s="72"/>
      <c r="V101" s="19"/>
    </row>
    <row r="102" spans="1:22" ht="15.75" customHeight="1">
      <c r="A102" s="23">
        <v>190</v>
      </c>
      <c r="B102" s="28" t="s">
        <v>72</v>
      </c>
      <c r="C102" s="41">
        <v>8</v>
      </c>
      <c r="D102" s="19" t="str">
        <f t="shared" ref="D102:D103" si="12">N3</f>
        <v>Pallokalat</v>
      </c>
      <c r="E102" s="19" t="s">
        <v>70</v>
      </c>
      <c r="F102" s="119" t="str">
        <f>N4</f>
        <v>Team Balls Out</v>
      </c>
      <c r="G102" s="62">
        <v>0</v>
      </c>
      <c r="H102" s="51" t="s">
        <v>70</v>
      </c>
      <c r="I102" s="63">
        <v>2</v>
      </c>
      <c r="J102" s="61"/>
      <c r="K102" s="68">
        <v>18</v>
      </c>
      <c r="L102" s="70" t="s">
        <v>70</v>
      </c>
      <c r="M102" s="72">
        <v>21</v>
      </c>
      <c r="N102" s="61"/>
      <c r="O102" s="68">
        <v>10</v>
      </c>
      <c r="P102" s="70" t="s">
        <v>70</v>
      </c>
      <c r="Q102" s="72">
        <v>21</v>
      </c>
      <c r="R102" s="61"/>
      <c r="S102" s="68"/>
      <c r="T102" s="70" t="s">
        <v>70</v>
      </c>
      <c r="U102" s="72"/>
      <c r="V102" s="19"/>
    </row>
    <row r="103" spans="1:22" ht="15.75" customHeight="1">
      <c r="A103" s="23">
        <v>191</v>
      </c>
      <c r="B103" s="28" t="s">
        <v>74</v>
      </c>
      <c r="C103" s="40">
        <v>3</v>
      </c>
      <c r="D103" s="23" t="str">
        <f t="shared" si="12"/>
        <v>Team Balls Out</v>
      </c>
      <c r="E103" s="19" t="s">
        <v>70</v>
      </c>
      <c r="F103" s="120" t="str">
        <f>N2</f>
        <v>Eepeen kingit</v>
      </c>
      <c r="G103" s="62">
        <v>2</v>
      </c>
      <c r="H103" s="51" t="s">
        <v>70</v>
      </c>
      <c r="I103" s="63">
        <v>0</v>
      </c>
      <c r="J103" s="61"/>
      <c r="K103" s="68">
        <v>21</v>
      </c>
      <c r="L103" s="70" t="s">
        <v>70</v>
      </c>
      <c r="M103" s="72">
        <v>15</v>
      </c>
      <c r="N103" s="61"/>
      <c r="O103" s="68">
        <v>21</v>
      </c>
      <c r="P103" s="70" t="s">
        <v>70</v>
      </c>
      <c r="Q103" s="72">
        <v>18</v>
      </c>
      <c r="R103" s="61"/>
      <c r="S103" s="68"/>
      <c r="T103" s="70" t="s">
        <v>70</v>
      </c>
      <c r="U103" s="72"/>
      <c r="V103" s="19"/>
    </row>
    <row r="104" spans="1:22" ht="15.75" customHeight="1">
      <c r="A104" s="23">
        <v>192</v>
      </c>
      <c r="B104" s="28" t="s">
        <v>74</v>
      </c>
      <c r="C104" s="41">
        <v>8</v>
      </c>
      <c r="D104" s="19" t="str">
        <f>N3</f>
        <v>Pallokalat</v>
      </c>
      <c r="E104" s="19" t="s">
        <v>70</v>
      </c>
      <c r="F104" s="119" t="str">
        <f>N5</f>
        <v>SuomU</v>
      </c>
      <c r="G104" s="62">
        <v>1</v>
      </c>
      <c r="H104" s="51" t="s">
        <v>70</v>
      </c>
      <c r="I104" s="63">
        <v>2</v>
      </c>
      <c r="J104" s="61"/>
      <c r="K104" s="68">
        <v>21</v>
      </c>
      <c r="L104" s="70" t="s">
        <v>70</v>
      </c>
      <c r="M104" s="72">
        <v>19</v>
      </c>
      <c r="N104" s="61"/>
      <c r="O104" s="68">
        <v>15</v>
      </c>
      <c r="P104" s="70" t="s">
        <v>70</v>
      </c>
      <c r="Q104" s="72">
        <v>21</v>
      </c>
      <c r="R104" s="61"/>
      <c r="S104" s="68">
        <v>5</v>
      </c>
      <c r="T104" s="70" t="s">
        <v>70</v>
      </c>
      <c r="U104" s="72">
        <v>8</v>
      </c>
      <c r="V104" s="19"/>
    </row>
    <row r="105" spans="1:22" ht="15.75" customHeight="1">
      <c r="A105" s="32"/>
      <c r="B105" s="32"/>
      <c r="C105" s="53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</row>
    <row r="106" spans="1:22" ht="15.75" customHeight="1">
      <c r="A106" s="32"/>
      <c r="B106" s="32"/>
      <c r="C106" s="53"/>
      <c r="D106" s="19"/>
      <c r="E106" s="19"/>
      <c r="F106" s="32" t="s">
        <v>75</v>
      </c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</row>
    <row r="107" spans="1:22" ht="15.75" customHeight="1">
      <c r="A107" s="32"/>
      <c r="B107" s="19"/>
      <c r="C107" s="53"/>
      <c r="D107" s="19"/>
      <c r="E107" s="19"/>
      <c r="F107" s="19"/>
      <c r="G107" s="19" t="s">
        <v>76</v>
      </c>
      <c r="H107" s="19" t="s">
        <v>77</v>
      </c>
      <c r="I107" s="19" t="s">
        <v>78</v>
      </c>
      <c r="J107" s="19" t="s">
        <v>79</v>
      </c>
      <c r="K107" s="19" t="s">
        <v>80</v>
      </c>
      <c r="L107" s="19" t="s">
        <v>81</v>
      </c>
      <c r="M107" s="19" t="s">
        <v>82</v>
      </c>
      <c r="N107" s="19" t="s">
        <v>83</v>
      </c>
      <c r="O107" s="19"/>
      <c r="P107" s="19"/>
      <c r="Q107" s="19"/>
      <c r="R107" s="19"/>
      <c r="S107" s="19"/>
      <c r="T107" s="19"/>
      <c r="U107" s="19"/>
      <c r="V107" s="19"/>
    </row>
    <row r="108" spans="1:22" ht="15.75" customHeight="1">
      <c r="A108" s="32"/>
      <c r="B108" s="19"/>
      <c r="C108" s="53"/>
      <c r="D108" s="19"/>
      <c r="E108" s="19"/>
      <c r="F108" s="32" t="str">
        <f t="shared" ref="F108:F109" si="13">N2</f>
        <v>Eepeen kingit</v>
      </c>
      <c r="G108" s="19"/>
      <c r="H108" s="19"/>
      <c r="I108" s="19"/>
      <c r="J108" s="57">
        <f>G99+I101+I103</f>
        <v>2</v>
      </c>
      <c r="K108" s="57">
        <f>I99+G101+G103</f>
        <v>4</v>
      </c>
      <c r="L108" s="19">
        <f>K99+O99+S99+M101+Q101+U101+M103+Q103+U103</f>
        <v>103</v>
      </c>
      <c r="M108" s="19">
        <f>M99+Q99+U99+K101+O101+S101+K103+O103+S103</f>
        <v>122</v>
      </c>
      <c r="N108" s="86">
        <v>3</v>
      </c>
      <c r="O108" s="19"/>
      <c r="P108" s="19"/>
      <c r="Q108" s="19"/>
      <c r="R108" s="19"/>
      <c r="S108" s="19"/>
      <c r="T108" s="19"/>
      <c r="U108" s="19"/>
      <c r="V108" s="19"/>
    </row>
    <row r="109" spans="1:22" ht="15.75" customHeight="1">
      <c r="A109" s="19"/>
      <c r="B109" s="19"/>
      <c r="C109" s="53"/>
      <c r="D109" s="19"/>
      <c r="E109" s="19"/>
      <c r="F109" s="32" t="str">
        <f t="shared" si="13"/>
        <v>Pallokalat</v>
      </c>
      <c r="G109" s="19"/>
      <c r="H109" s="19"/>
      <c r="I109" s="19"/>
      <c r="J109" s="57">
        <f>I99+G102+G104</f>
        <v>3</v>
      </c>
      <c r="K109" s="57">
        <f>G99+I102+I104</f>
        <v>4</v>
      </c>
      <c r="L109" s="19">
        <f>M99+Q99+U99+K102+O102+S102+K104+O104+S104</f>
        <v>111</v>
      </c>
      <c r="M109" s="19">
        <f>K99+O99+S99+M102+Q102+U102+M104+Q104+U104</f>
        <v>118</v>
      </c>
      <c r="N109" s="86">
        <v>4</v>
      </c>
      <c r="O109" s="19"/>
      <c r="P109" s="19"/>
      <c r="Q109" s="19"/>
      <c r="R109" s="19"/>
      <c r="S109" s="19"/>
      <c r="T109" s="19"/>
      <c r="U109" s="19"/>
      <c r="V109" s="19"/>
    </row>
    <row r="110" spans="1:22" ht="15.75" customHeight="1">
      <c r="A110" s="19"/>
      <c r="B110" s="19"/>
      <c r="C110" s="53"/>
      <c r="D110" s="19"/>
      <c r="E110" s="19"/>
      <c r="F110" s="32" t="str">
        <f>N5</f>
        <v>SuomU</v>
      </c>
      <c r="G110" s="19"/>
      <c r="H110" s="19"/>
      <c r="I110" s="19"/>
      <c r="J110" s="57">
        <f>G100+G101+I104</f>
        <v>3</v>
      </c>
      <c r="K110" s="57">
        <f>I100+I101+G104</f>
        <v>5</v>
      </c>
      <c r="L110" s="19">
        <f>K100+O100+S100+K101+O101+S101+M104+Q104+U104</f>
        <v>122</v>
      </c>
      <c r="M110" s="19">
        <f>M100+Q100+U100+M101+Q101+U101+K104+O104+S104</f>
        <v>127</v>
      </c>
      <c r="N110" s="86">
        <v>3</v>
      </c>
      <c r="O110" s="19"/>
      <c r="P110" s="19"/>
      <c r="Q110" s="19"/>
      <c r="R110" s="19"/>
      <c r="S110" s="19"/>
      <c r="T110" s="19"/>
      <c r="U110" s="19"/>
      <c r="V110" s="19"/>
    </row>
    <row r="111" spans="1:22" ht="15.75" customHeight="1">
      <c r="A111" s="19"/>
      <c r="B111" s="19"/>
      <c r="C111" s="53"/>
      <c r="D111" s="19"/>
      <c r="E111" s="19"/>
      <c r="F111" s="32" t="str">
        <f>N4</f>
        <v>Team Balls Out</v>
      </c>
      <c r="G111" s="19"/>
      <c r="H111" s="19"/>
      <c r="I111" s="19"/>
      <c r="J111" s="57">
        <f>I100+I102+G103</f>
        <v>6</v>
      </c>
      <c r="K111" s="57">
        <f>G100+G102+I103</f>
        <v>1</v>
      </c>
      <c r="L111" s="19">
        <f>M100+Q100+U100+M102+Q102+U102+K103+O103+S103</f>
        <v>128</v>
      </c>
      <c r="M111" s="19">
        <f>K100+O100+S100+K102+O102+S102+M103+Q103+U103</f>
        <v>97</v>
      </c>
      <c r="N111" s="86">
        <v>8</v>
      </c>
      <c r="O111" s="19"/>
      <c r="P111" s="19"/>
      <c r="Q111" s="19"/>
      <c r="R111" s="19"/>
      <c r="S111" s="19"/>
      <c r="T111" s="19"/>
      <c r="U111" s="19"/>
      <c r="V111" s="19"/>
    </row>
    <row r="112" spans="1:22" ht="15.75" customHeight="1">
      <c r="A112" s="96"/>
      <c r="B112" s="121"/>
      <c r="C112" s="122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19"/>
      <c r="V112" s="19"/>
    </row>
    <row r="113" spans="1:22" ht="15.75" customHeight="1">
      <c r="A113" s="19"/>
      <c r="B113" s="59"/>
      <c r="C113" s="53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</row>
    <row r="114" spans="1:22" ht="15.75" customHeight="1">
      <c r="A114" s="3" t="s">
        <v>153</v>
      </c>
      <c r="B114" s="59"/>
      <c r="C114" s="53"/>
      <c r="D114" s="19"/>
      <c r="E114" s="19"/>
      <c r="F114" s="19"/>
      <c r="G114" s="60"/>
      <c r="H114" s="60"/>
      <c r="I114" s="60"/>
      <c r="J114" s="19"/>
      <c r="K114" s="60"/>
      <c r="L114" s="60"/>
      <c r="M114" s="60"/>
      <c r="N114" s="19"/>
      <c r="O114" s="60"/>
      <c r="P114" s="60"/>
      <c r="Q114" s="60"/>
      <c r="R114" s="19"/>
      <c r="S114" s="60"/>
      <c r="T114" s="60"/>
      <c r="U114" s="60"/>
      <c r="V114" s="19"/>
    </row>
    <row r="115" spans="1:22" ht="15.75" customHeight="1">
      <c r="A115" s="19"/>
      <c r="B115" s="32" t="s">
        <v>39</v>
      </c>
      <c r="C115" s="53" t="s">
        <v>45</v>
      </c>
      <c r="D115" s="19"/>
      <c r="E115" s="19"/>
      <c r="F115" s="61"/>
      <c r="G115" s="62"/>
      <c r="H115" s="51" t="s">
        <v>49</v>
      </c>
      <c r="I115" s="63"/>
      <c r="J115" s="64"/>
      <c r="K115" s="60"/>
      <c r="L115" s="65" t="s">
        <v>67</v>
      </c>
      <c r="M115" s="66"/>
      <c r="N115" s="64"/>
      <c r="O115" s="60"/>
      <c r="P115" s="67" t="s">
        <v>68</v>
      </c>
      <c r="Q115" s="66"/>
      <c r="R115" s="64"/>
      <c r="S115" s="60"/>
      <c r="T115" s="67" t="s">
        <v>69</v>
      </c>
      <c r="U115" s="66"/>
      <c r="V115" s="19"/>
    </row>
    <row r="116" spans="1:22" ht="15.75" customHeight="1">
      <c r="A116" s="23">
        <v>193</v>
      </c>
      <c r="B116" s="32">
        <v>0.625</v>
      </c>
      <c r="C116" s="40">
        <v>15</v>
      </c>
      <c r="D116" s="19" t="str">
        <f>Q2</f>
        <v>Volley team vattu</v>
      </c>
      <c r="E116" s="3" t="s">
        <v>70</v>
      </c>
      <c r="F116" s="61" t="str">
        <f>Q3</f>
        <v>Team Vaahtera</v>
      </c>
      <c r="G116" s="62">
        <v>0</v>
      </c>
      <c r="H116" s="51" t="s">
        <v>70</v>
      </c>
      <c r="I116" s="63">
        <v>2</v>
      </c>
      <c r="J116" s="61"/>
      <c r="K116" s="68">
        <v>0</v>
      </c>
      <c r="L116" s="70" t="s">
        <v>70</v>
      </c>
      <c r="M116" s="72">
        <v>21</v>
      </c>
      <c r="N116" s="61"/>
      <c r="O116" s="68">
        <v>0</v>
      </c>
      <c r="P116" s="70" t="s">
        <v>70</v>
      </c>
      <c r="Q116" s="72">
        <v>21</v>
      </c>
      <c r="R116" s="61"/>
      <c r="S116" s="68"/>
      <c r="T116" s="70" t="s">
        <v>70</v>
      </c>
      <c r="U116" s="72"/>
      <c r="V116" s="19"/>
    </row>
    <row r="117" spans="1:22" ht="15.75" customHeight="1">
      <c r="A117" s="23">
        <v>194</v>
      </c>
      <c r="B117" s="32">
        <v>0.625</v>
      </c>
      <c r="C117" s="40">
        <v>3</v>
      </c>
      <c r="D117" s="19" t="str">
        <f>Q4</f>
        <v>Pelkkää Lovee</v>
      </c>
      <c r="E117" s="3" t="s">
        <v>70</v>
      </c>
      <c r="F117" s="61" t="str">
        <f>Q5</f>
        <v>Munanväännös</v>
      </c>
      <c r="G117" s="62">
        <v>0</v>
      </c>
      <c r="H117" s="51" t="s">
        <v>70</v>
      </c>
      <c r="I117" s="63">
        <v>2</v>
      </c>
      <c r="J117" s="61"/>
      <c r="K117" s="68">
        <v>3</v>
      </c>
      <c r="L117" s="70" t="s">
        <v>70</v>
      </c>
      <c r="M117" s="72">
        <v>21</v>
      </c>
      <c r="N117" s="61"/>
      <c r="O117" s="68">
        <v>11</v>
      </c>
      <c r="P117" s="70" t="s">
        <v>70</v>
      </c>
      <c r="Q117" s="72">
        <v>21</v>
      </c>
      <c r="R117" s="61"/>
      <c r="S117" s="68"/>
      <c r="T117" s="70" t="s">
        <v>70</v>
      </c>
      <c r="U117" s="72"/>
      <c r="V117" s="19"/>
    </row>
    <row r="118" spans="1:22" ht="15.75" customHeight="1">
      <c r="A118" s="23">
        <v>195</v>
      </c>
      <c r="B118" s="32">
        <v>0.65277777777777779</v>
      </c>
      <c r="C118" s="53">
        <v>4</v>
      </c>
      <c r="D118" s="19" t="str">
        <f>Q6</f>
        <v>Avengers</v>
      </c>
      <c r="E118" s="3" t="s">
        <v>70</v>
      </c>
      <c r="F118" s="61" t="str">
        <f>Q2</f>
        <v>Volley team vattu</v>
      </c>
      <c r="G118" s="62">
        <v>2</v>
      </c>
      <c r="H118" s="51" t="s">
        <v>70</v>
      </c>
      <c r="I118" s="63">
        <v>0</v>
      </c>
      <c r="J118" s="61"/>
      <c r="K118" s="68">
        <v>21</v>
      </c>
      <c r="L118" s="70" t="s">
        <v>70</v>
      </c>
      <c r="M118" s="72">
        <v>9</v>
      </c>
      <c r="N118" s="61"/>
      <c r="O118" s="68">
        <v>21</v>
      </c>
      <c r="P118" s="70" t="s">
        <v>70</v>
      </c>
      <c r="Q118" s="72">
        <v>18</v>
      </c>
      <c r="R118" s="61"/>
      <c r="S118" s="68"/>
      <c r="T118" s="70" t="s">
        <v>70</v>
      </c>
      <c r="U118" s="72"/>
      <c r="V118" s="19"/>
    </row>
    <row r="119" spans="1:22" ht="15.75" customHeight="1">
      <c r="A119" s="23">
        <v>196</v>
      </c>
      <c r="B119" s="32">
        <v>0.68055555555555547</v>
      </c>
      <c r="C119" s="53">
        <v>4</v>
      </c>
      <c r="D119" s="19" t="str">
        <f>Q3</f>
        <v>Team Vaahtera</v>
      </c>
      <c r="E119" s="3" t="s">
        <v>70</v>
      </c>
      <c r="F119" s="61" t="str">
        <f>Q4</f>
        <v>Pelkkää Lovee</v>
      </c>
      <c r="G119" s="62">
        <v>0</v>
      </c>
      <c r="H119" s="51" t="s">
        <v>70</v>
      </c>
      <c r="I119" s="63">
        <v>2</v>
      </c>
      <c r="J119" s="61"/>
      <c r="K119" s="68">
        <v>9</v>
      </c>
      <c r="L119" s="70" t="s">
        <v>70</v>
      </c>
      <c r="M119" s="72">
        <v>21</v>
      </c>
      <c r="N119" s="61"/>
      <c r="O119" s="68">
        <v>8</v>
      </c>
      <c r="P119" s="70" t="s">
        <v>70</v>
      </c>
      <c r="Q119" s="72">
        <v>21</v>
      </c>
      <c r="R119" s="61"/>
      <c r="S119" s="68"/>
      <c r="T119" s="70" t="s">
        <v>70</v>
      </c>
      <c r="U119" s="72"/>
      <c r="V119" s="19"/>
    </row>
    <row r="120" spans="1:22" ht="15.75" customHeight="1">
      <c r="A120" s="23">
        <v>197</v>
      </c>
      <c r="B120" s="28" t="s">
        <v>71</v>
      </c>
      <c r="C120" s="53">
        <v>15</v>
      </c>
      <c r="D120" s="19" t="str">
        <f>Q5</f>
        <v>Munanväännös</v>
      </c>
      <c r="E120" s="3" t="s">
        <v>70</v>
      </c>
      <c r="F120" s="61" t="str">
        <f>Q6</f>
        <v>Avengers</v>
      </c>
      <c r="G120" s="62">
        <v>2</v>
      </c>
      <c r="H120" s="51" t="s">
        <v>70</v>
      </c>
      <c r="I120" s="63">
        <v>1</v>
      </c>
      <c r="J120" s="61"/>
      <c r="K120" s="68">
        <v>16</v>
      </c>
      <c r="L120" s="70" t="s">
        <v>70</v>
      </c>
      <c r="M120" s="72">
        <v>21</v>
      </c>
      <c r="N120" s="61"/>
      <c r="O120" s="68">
        <v>21</v>
      </c>
      <c r="P120" s="70" t="s">
        <v>70</v>
      </c>
      <c r="Q120" s="72">
        <v>16</v>
      </c>
      <c r="R120" s="61"/>
      <c r="S120" s="68">
        <v>8</v>
      </c>
      <c r="T120" s="70" t="s">
        <v>70</v>
      </c>
      <c r="U120" s="72">
        <v>4</v>
      </c>
      <c r="V120" s="19"/>
    </row>
    <row r="121" spans="1:22" ht="15.75" customHeight="1">
      <c r="A121" s="23">
        <v>198</v>
      </c>
      <c r="B121" s="28" t="s">
        <v>72</v>
      </c>
      <c r="C121" s="53">
        <v>4</v>
      </c>
      <c r="D121" s="19" t="str">
        <f>Q2</f>
        <v>Volley team vattu</v>
      </c>
      <c r="E121" s="3" t="s">
        <v>70</v>
      </c>
      <c r="F121" s="61" t="str">
        <f>Q4</f>
        <v>Pelkkää Lovee</v>
      </c>
      <c r="G121" s="62">
        <v>1</v>
      </c>
      <c r="H121" s="51" t="s">
        <v>70</v>
      </c>
      <c r="I121" s="63">
        <v>2</v>
      </c>
      <c r="J121" s="61"/>
      <c r="K121" s="68">
        <v>8</v>
      </c>
      <c r="L121" s="70" t="s">
        <v>70</v>
      </c>
      <c r="M121" s="72">
        <v>21</v>
      </c>
      <c r="N121" s="61"/>
      <c r="O121" s="68">
        <v>21</v>
      </c>
      <c r="P121" s="70" t="s">
        <v>70</v>
      </c>
      <c r="Q121" s="72">
        <v>19</v>
      </c>
      <c r="R121" s="61"/>
      <c r="S121" s="68">
        <v>4</v>
      </c>
      <c r="T121" s="70" t="s">
        <v>70</v>
      </c>
      <c r="U121" s="72">
        <v>8</v>
      </c>
      <c r="V121" s="19"/>
    </row>
    <row r="122" spans="1:22" ht="15.75" customHeight="1">
      <c r="A122" s="23">
        <v>257</v>
      </c>
      <c r="B122" s="28" t="s">
        <v>84</v>
      </c>
      <c r="C122" s="53">
        <v>4</v>
      </c>
      <c r="D122" s="19" t="str">
        <f t="shared" ref="D122:D123" si="14">Q5</f>
        <v>Munanväännös</v>
      </c>
      <c r="E122" s="3" t="s">
        <v>70</v>
      </c>
      <c r="F122" s="61" t="str">
        <f t="shared" ref="F122:F123" si="15">Q3</f>
        <v>Team Vaahtera</v>
      </c>
      <c r="G122" s="62">
        <v>2</v>
      </c>
      <c r="H122" s="51" t="s">
        <v>70</v>
      </c>
      <c r="I122" s="63">
        <v>0</v>
      </c>
      <c r="J122" s="61"/>
      <c r="K122" s="68">
        <v>21</v>
      </c>
      <c r="L122" s="70" t="s">
        <v>70</v>
      </c>
      <c r="M122" s="72">
        <v>6</v>
      </c>
      <c r="N122" s="61"/>
      <c r="O122" s="68">
        <v>21</v>
      </c>
      <c r="P122" s="70" t="s">
        <v>70</v>
      </c>
      <c r="Q122" s="72">
        <v>4</v>
      </c>
      <c r="R122" s="61"/>
      <c r="S122" s="68"/>
      <c r="T122" s="70" t="s">
        <v>70</v>
      </c>
      <c r="U122" s="72"/>
      <c r="V122" s="19"/>
    </row>
    <row r="123" spans="1:22" ht="15.75" customHeight="1">
      <c r="A123" s="23">
        <v>258</v>
      </c>
      <c r="B123" s="28" t="s">
        <v>73</v>
      </c>
      <c r="C123" s="53">
        <v>4</v>
      </c>
      <c r="D123" s="19" t="str">
        <f t="shared" si="14"/>
        <v>Avengers</v>
      </c>
      <c r="E123" s="3" t="s">
        <v>70</v>
      </c>
      <c r="F123" s="61" t="str">
        <f t="shared" si="15"/>
        <v>Pelkkää Lovee</v>
      </c>
      <c r="G123" s="62">
        <v>2</v>
      </c>
      <c r="H123" s="51" t="s">
        <v>70</v>
      </c>
      <c r="I123" s="63">
        <v>0</v>
      </c>
      <c r="J123" s="61"/>
      <c r="K123" s="68">
        <v>21</v>
      </c>
      <c r="L123" s="70" t="s">
        <v>70</v>
      </c>
      <c r="M123" s="72">
        <v>6</v>
      </c>
      <c r="N123" s="61"/>
      <c r="O123" s="68">
        <v>21</v>
      </c>
      <c r="P123" s="70" t="s">
        <v>70</v>
      </c>
      <c r="Q123" s="72">
        <v>5</v>
      </c>
      <c r="R123" s="61"/>
      <c r="S123" s="68"/>
      <c r="T123" s="70" t="s">
        <v>70</v>
      </c>
      <c r="U123" s="72"/>
      <c r="V123" s="19"/>
    </row>
    <row r="124" spans="1:22" ht="15.75" customHeight="1">
      <c r="A124" s="23">
        <v>259</v>
      </c>
      <c r="B124" s="28" t="s">
        <v>74</v>
      </c>
      <c r="C124" s="40">
        <v>11</v>
      </c>
      <c r="D124" s="19" t="str">
        <f>Q5</f>
        <v>Munanväännös</v>
      </c>
      <c r="E124" s="3" t="s">
        <v>70</v>
      </c>
      <c r="F124" s="61" t="str">
        <f>Q2</f>
        <v>Volley team vattu</v>
      </c>
      <c r="G124" s="62">
        <v>2</v>
      </c>
      <c r="H124" s="51" t="s">
        <v>70</v>
      </c>
      <c r="I124" s="63">
        <v>0</v>
      </c>
      <c r="J124" s="61"/>
      <c r="K124" s="68">
        <v>21</v>
      </c>
      <c r="L124" s="70" t="s">
        <v>70</v>
      </c>
      <c r="M124" s="72">
        <v>12</v>
      </c>
      <c r="N124" s="61"/>
      <c r="O124" s="68">
        <v>21</v>
      </c>
      <c r="P124" s="70" t="s">
        <v>70</v>
      </c>
      <c r="Q124" s="72">
        <v>11</v>
      </c>
      <c r="R124" s="61"/>
      <c r="S124" s="68"/>
      <c r="T124" s="70" t="s">
        <v>70</v>
      </c>
      <c r="U124" s="72"/>
      <c r="V124" s="19"/>
    </row>
    <row r="125" spans="1:22" ht="15.75" customHeight="1">
      <c r="A125" s="23">
        <v>260</v>
      </c>
      <c r="B125" s="28" t="s">
        <v>74</v>
      </c>
      <c r="C125" s="53">
        <v>12</v>
      </c>
      <c r="D125" s="19" t="str">
        <f>Q3</f>
        <v>Team Vaahtera</v>
      </c>
      <c r="E125" s="3" t="s">
        <v>70</v>
      </c>
      <c r="F125" s="61" t="str">
        <f>Q6</f>
        <v>Avengers</v>
      </c>
      <c r="G125" s="62">
        <v>0</v>
      </c>
      <c r="H125" s="51" t="s">
        <v>70</v>
      </c>
      <c r="I125" s="63">
        <v>2</v>
      </c>
      <c r="J125" s="61"/>
      <c r="K125" s="68">
        <v>5</v>
      </c>
      <c r="L125" s="70" t="s">
        <v>70</v>
      </c>
      <c r="M125" s="72">
        <v>21</v>
      </c>
      <c r="N125" s="61"/>
      <c r="O125" s="68">
        <v>5</v>
      </c>
      <c r="P125" s="70" t="s">
        <v>70</v>
      </c>
      <c r="Q125" s="72">
        <v>21</v>
      </c>
      <c r="R125" s="61"/>
      <c r="S125" s="68"/>
      <c r="T125" s="70" t="s">
        <v>70</v>
      </c>
      <c r="U125" s="72"/>
      <c r="V125" s="19"/>
    </row>
    <row r="126" spans="1:22" ht="15.75" customHeight="1">
      <c r="A126" s="32"/>
      <c r="B126" s="32"/>
      <c r="C126" s="53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</row>
    <row r="127" spans="1:22" ht="15.75" customHeight="1">
      <c r="A127" s="32"/>
      <c r="B127" s="59"/>
      <c r="C127" s="53"/>
      <c r="D127" s="19"/>
      <c r="E127" s="19"/>
      <c r="F127" s="32" t="s">
        <v>75</v>
      </c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</row>
    <row r="128" spans="1:22" ht="15.75" customHeight="1">
      <c r="A128" s="32"/>
      <c r="B128" s="32"/>
      <c r="C128" s="53"/>
      <c r="D128" s="19"/>
      <c r="E128" s="19"/>
      <c r="F128" s="19"/>
      <c r="G128" s="19" t="s">
        <v>76</v>
      </c>
      <c r="H128" s="19" t="s">
        <v>77</v>
      </c>
      <c r="I128" s="19" t="s">
        <v>78</v>
      </c>
      <c r="J128" s="19" t="s">
        <v>79</v>
      </c>
      <c r="K128" s="19" t="s">
        <v>80</v>
      </c>
      <c r="L128" s="19" t="s">
        <v>81</v>
      </c>
      <c r="M128" s="19" t="s">
        <v>82</v>
      </c>
      <c r="N128" s="83" t="s">
        <v>83</v>
      </c>
      <c r="O128" s="19"/>
      <c r="P128" s="19"/>
      <c r="Q128" s="19"/>
      <c r="R128" s="19"/>
      <c r="S128" s="19"/>
      <c r="T128" s="19"/>
      <c r="U128" s="19"/>
      <c r="V128" s="19"/>
    </row>
    <row r="129" spans="1:23" ht="15.75" customHeight="1">
      <c r="A129" s="32"/>
      <c r="B129" s="59"/>
      <c r="C129" s="53"/>
      <c r="D129" s="19"/>
      <c r="E129" s="19"/>
      <c r="F129" s="32" t="str">
        <f t="shared" ref="F129:F133" si="16">Q2</f>
        <v>Volley team vattu</v>
      </c>
      <c r="G129" s="19"/>
      <c r="H129" s="19"/>
      <c r="I129" s="19"/>
      <c r="J129" s="84">
        <f>G116+I118+G121+I124</f>
        <v>1</v>
      </c>
      <c r="K129" s="84">
        <f>I116+G118+I121+G124</f>
        <v>8</v>
      </c>
      <c r="L129" s="19">
        <f>K116+O116+S116+M118+Q118+K121+O121+S121+M124+Q124+U124+U118</f>
        <v>83</v>
      </c>
      <c r="M129" s="19">
        <f>M116+Q116+K118+O118+M121+Q121+K124+O124+S124+U116+S118+U121</f>
        <v>174</v>
      </c>
      <c r="N129" s="86">
        <v>1</v>
      </c>
      <c r="O129" s="19"/>
      <c r="P129" s="19"/>
      <c r="Q129" s="19"/>
      <c r="R129" s="19"/>
      <c r="S129" s="19"/>
      <c r="T129" s="19"/>
      <c r="U129" s="19"/>
      <c r="V129" s="19"/>
    </row>
    <row r="130" spans="1:23" ht="15.75" customHeight="1">
      <c r="A130" s="32"/>
      <c r="B130" s="59"/>
      <c r="C130" s="53"/>
      <c r="D130" s="19"/>
      <c r="E130" s="19"/>
      <c r="F130" s="32" t="str">
        <f t="shared" si="16"/>
        <v>Team Vaahtera</v>
      </c>
      <c r="G130" s="19"/>
      <c r="H130" s="19"/>
      <c r="I130" s="19"/>
      <c r="J130" s="84">
        <f>I116+G119+I122+G125</f>
        <v>2</v>
      </c>
      <c r="K130" s="84">
        <f>G116+I119+G122+I125</f>
        <v>6</v>
      </c>
      <c r="L130" s="19">
        <f>M116+Q116+K119+O119+M122+Q122+K125+O125+S119+U116+U122+S125</f>
        <v>79</v>
      </c>
      <c r="M130" s="19">
        <f>K116+O116+S116+M119+Q119+U119+K122+O122+S122+M125+Q125+U125</f>
        <v>126</v>
      </c>
      <c r="N130" s="86">
        <v>3</v>
      </c>
      <c r="O130" s="19"/>
      <c r="P130" s="19"/>
      <c r="Q130" s="19"/>
      <c r="R130" s="19"/>
      <c r="S130" s="19"/>
      <c r="T130" s="19"/>
      <c r="U130" s="19"/>
      <c r="V130" s="19"/>
    </row>
    <row r="131" spans="1:23" ht="15.75" customHeight="1">
      <c r="A131" s="19"/>
      <c r="B131" s="59"/>
      <c r="C131" s="53"/>
      <c r="D131" s="19"/>
      <c r="E131" s="19"/>
      <c r="F131" s="32" t="str">
        <f t="shared" si="16"/>
        <v>Pelkkää Lovee</v>
      </c>
      <c r="G131" s="19"/>
      <c r="H131" s="19"/>
      <c r="I131" s="19"/>
      <c r="J131" s="84">
        <f>G117+I119+I121+I123</f>
        <v>4</v>
      </c>
      <c r="K131" s="84">
        <f>I117+G119+G121+G123</f>
        <v>5</v>
      </c>
      <c r="L131" s="19">
        <f>K117+O117+S117+M119+Q119+U119+M121+Q121+U121+M123+Q123+U123</f>
        <v>115</v>
      </c>
      <c r="M131" s="19">
        <f>M117+Q117+U117+K119+O119+S119+K121+O121+S121+K123+O123+S123</f>
        <v>134</v>
      </c>
      <c r="N131" s="86">
        <v>5</v>
      </c>
      <c r="O131" s="19"/>
      <c r="P131" s="19"/>
      <c r="Q131" s="19"/>
      <c r="R131" s="19"/>
      <c r="S131" s="19"/>
      <c r="T131" s="19"/>
      <c r="U131" s="19"/>
      <c r="V131" s="19"/>
    </row>
    <row r="132" spans="1:23" ht="15.75" customHeight="1">
      <c r="A132" s="19"/>
      <c r="B132" s="59"/>
      <c r="C132" s="53"/>
      <c r="D132" s="19"/>
      <c r="E132" s="19"/>
      <c r="F132" s="32" t="str">
        <f t="shared" si="16"/>
        <v>Munanväännös</v>
      </c>
      <c r="G132" s="19"/>
      <c r="H132" s="19"/>
      <c r="I132" s="19"/>
      <c r="J132" s="84">
        <f>I117+G120+G122+G124</f>
        <v>8</v>
      </c>
      <c r="K132" s="84">
        <f>G117+I120+I122+I124</f>
        <v>1</v>
      </c>
      <c r="L132" s="19">
        <f>M117+Q117+K120+O120+S120+K122+O122+S122+K124+O124+S124+U117</f>
        <v>171</v>
      </c>
      <c r="M132" s="19">
        <f>K117+O117+S117+M120+Q120+U120+M122+Q122+U122+M124+Q124+U124</f>
        <v>88</v>
      </c>
      <c r="N132" s="86">
        <v>11</v>
      </c>
      <c r="O132" s="19"/>
      <c r="P132" s="19"/>
      <c r="Q132" s="19"/>
      <c r="R132" s="19"/>
      <c r="S132" s="19"/>
      <c r="T132" s="19"/>
      <c r="U132" s="19"/>
      <c r="V132" s="19"/>
    </row>
    <row r="133" spans="1:23" ht="15.75" customHeight="1">
      <c r="A133" s="19"/>
      <c r="B133" s="59"/>
      <c r="C133" s="53"/>
      <c r="D133" s="19"/>
      <c r="E133" s="19"/>
      <c r="F133" s="32" t="str">
        <f t="shared" si="16"/>
        <v>Avengers</v>
      </c>
      <c r="G133" s="19"/>
      <c r="H133" s="19"/>
      <c r="I133" s="19"/>
      <c r="J133" s="84">
        <f>G118+I120+G123+I125</f>
        <v>7</v>
      </c>
      <c r="K133" s="84">
        <f>I118+G120+I123+G125</f>
        <v>2</v>
      </c>
      <c r="L133" s="19">
        <f>K118+O118+S118+M120+Q120+U120+K123+O123+S123+M125+Q125+U125</f>
        <v>167</v>
      </c>
      <c r="M133" s="19">
        <f>M118+Q118+U118+K120+O120+S120+M123+Q123+U123+K125+O125+S125</f>
        <v>93</v>
      </c>
      <c r="N133" s="86">
        <v>10</v>
      </c>
      <c r="O133" s="19"/>
      <c r="P133" s="19"/>
      <c r="Q133" s="19"/>
      <c r="R133" s="19"/>
      <c r="S133" s="19"/>
      <c r="T133" s="19"/>
      <c r="U133" s="19"/>
      <c r="V133" s="19"/>
    </row>
    <row r="134" spans="1:23" ht="15.75" customHeight="1">
      <c r="A134" s="19"/>
      <c r="B134" s="32"/>
      <c r="C134" s="53"/>
      <c r="D134" s="19"/>
      <c r="E134" s="19"/>
      <c r="O134" s="19"/>
      <c r="P134" s="19"/>
      <c r="Q134" s="19"/>
      <c r="R134" s="19"/>
      <c r="S134" s="19"/>
      <c r="T134" s="19"/>
      <c r="U134" s="19"/>
      <c r="V134" s="19"/>
    </row>
    <row r="135" spans="1:23" ht="15.75" customHeight="1">
      <c r="A135" s="123"/>
      <c r="B135" s="124"/>
      <c r="C135" s="125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9"/>
      <c r="S135" s="19"/>
      <c r="T135" s="19"/>
      <c r="U135" s="19"/>
      <c r="V135" s="19"/>
    </row>
    <row r="136" spans="1:23" ht="15.75" customHeight="1">
      <c r="A136" s="23"/>
      <c r="B136" s="32"/>
      <c r="C136" s="28"/>
      <c r="E136" s="23"/>
      <c r="F136" s="23"/>
      <c r="G136" s="23"/>
      <c r="H136" s="23"/>
      <c r="I136" s="23"/>
      <c r="J136" s="23"/>
      <c r="K136" s="126" t="s">
        <v>168</v>
      </c>
      <c r="L136" s="127"/>
      <c r="M136" s="127"/>
      <c r="N136" s="128"/>
      <c r="O136" s="129" t="s">
        <v>165</v>
      </c>
      <c r="P136" s="129"/>
      <c r="Q136" s="129"/>
      <c r="R136" s="130"/>
      <c r="U136" s="23"/>
      <c r="V136" s="23"/>
      <c r="W136" s="23"/>
    </row>
    <row r="137" spans="1:23" ht="15.75" customHeight="1">
      <c r="A137" s="23"/>
      <c r="B137" s="28" t="s">
        <v>85</v>
      </c>
      <c r="C137" s="28"/>
      <c r="D137" s="71" t="s">
        <v>87</v>
      </c>
      <c r="E137" s="15"/>
      <c r="F137" s="15"/>
      <c r="G137" s="15"/>
      <c r="H137" s="15"/>
      <c r="I137" s="15"/>
      <c r="J137" s="131"/>
      <c r="K137" s="131" t="s">
        <v>183</v>
      </c>
      <c r="L137" s="19"/>
      <c r="M137" s="19"/>
      <c r="O137" s="19" t="s">
        <v>166</v>
      </c>
      <c r="P137" s="19"/>
      <c r="Q137" s="19"/>
      <c r="R137" s="132"/>
      <c r="U137" s="23"/>
      <c r="V137" s="23"/>
      <c r="W137" s="23"/>
    </row>
    <row r="138" spans="1:23" ht="15.75" customHeight="1">
      <c r="C138" s="28"/>
      <c r="D138" s="75" t="s">
        <v>184</v>
      </c>
      <c r="J138" s="133"/>
      <c r="K138" s="131" t="s">
        <v>170</v>
      </c>
      <c r="L138" s="23"/>
      <c r="M138" s="23"/>
      <c r="O138" s="19" t="s">
        <v>182</v>
      </c>
      <c r="P138" s="19"/>
      <c r="Q138" s="19"/>
      <c r="R138" s="132"/>
      <c r="U138" s="23"/>
      <c r="W138" s="23"/>
    </row>
    <row r="139" spans="1:23" ht="15.75" customHeight="1">
      <c r="B139" s="30" t="s">
        <v>185</v>
      </c>
      <c r="C139" s="40"/>
      <c r="D139" s="75" t="s">
        <v>186</v>
      </c>
      <c r="J139" s="131"/>
      <c r="K139" s="131" t="s">
        <v>187</v>
      </c>
      <c r="L139" s="19"/>
      <c r="M139" s="19"/>
      <c r="O139" s="19" t="s">
        <v>174</v>
      </c>
      <c r="P139" s="19"/>
      <c r="R139" s="132"/>
      <c r="W139" s="23"/>
    </row>
    <row r="140" spans="1:23" ht="15.75" customHeight="1">
      <c r="C140" s="40"/>
      <c r="D140" s="75" t="s">
        <v>188</v>
      </c>
      <c r="J140" s="133"/>
      <c r="K140" s="131" t="s">
        <v>179</v>
      </c>
      <c r="L140" s="23"/>
      <c r="M140" s="23"/>
      <c r="O140" s="19" t="s">
        <v>189</v>
      </c>
      <c r="P140" s="19"/>
      <c r="R140" s="132"/>
      <c r="W140" s="23"/>
    </row>
    <row r="141" spans="1:23" ht="15.75" customHeight="1">
      <c r="C141" s="40"/>
      <c r="D141" s="75" t="s">
        <v>190</v>
      </c>
      <c r="J141" s="131"/>
      <c r="K141" s="131" t="s">
        <v>173</v>
      </c>
      <c r="L141" s="19"/>
      <c r="M141" s="19"/>
      <c r="O141" s="23" t="s">
        <v>171</v>
      </c>
      <c r="P141" s="19"/>
      <c r="Q141" s="19"/>
      <c r="R141" s="132"/>
      <c r="W141" s="23"/>
    </row>
    <row r="142" spans="1:23" ht="15.75" customHeight="1">
      <c r="C142" s="40"/>
      <c r="D142" s="75" t="s">
        <v>191</v>
      </c>
      <c r="J142" s="133"/>
      <c r="K142" s="131" t="s">
        <v>181</v>
      </c>
      <c r="L142" s="23"/>
      <c r="M142" s="23"/>
      <c r="O142" s="19" t="s">
        <v>178</v>
      </c>
      <c r="P142" s="19"/>
      <c r="Q142" s="19"/>
      <c r="R142" s="132"/>
      <c r="W142" s="23"/>
    </row>
    <row r="143" spans="1:23" ht="15.75" customHeight="1">
      <c r="C143" s="40"/>
      <c r="D143" s="93" t="s">
        <v>192</v>
      </c>
      <c r="E143" s="6"/>
      <c r="F143" s="6"/>
      <c r="G143" s="6"/>
      <c r="H143" s="6"/>
      <c r="I143" s="6"/>
      <c r="J143" s="131"/>
      <c r="K143" s="134" t="s">
        <v>161</v>
      </c>
      <c r="L143" s="135"/>
      <c r="M143" s="135"/>
      <c r="N143" s="136"/>
      <c r="O143" s="135" t="s">
        <v>177</v>
      </c>
      <c r="P143" s="135"/>
      <c r="Q143" s="135"/>
      <c r="R143" s="137"/>
      <c r="W143" s="23"/>
    </row>
    <row r="144" spans="1:23" ht="15.75" customHeight="1">
      <c r="C144" s="40"/>
      <c r="L144" s="23"/>
      <c r="M144" s="23"/>
      <c r="P144" s="19"/>
      <c r="Q144" s="19"/>
      <c r="R144" s="19"/>
      <c r="W144" s="23"/>
    </row>
    <row r="145" spans="1:22" ht="15.75" customHeight="1">
      <c r="A145" s="30" t="s">
        <v>31</v>
      </c>
      <c r="B145" s="32" t="s">
        <v>39</v>
      </c>
      <c r="C145" s="28" t="s">
        <v>45</v>
      </c>
      <c r="G145" s="33"/>
      <c r="H145" s="34" t="s">
        <v>49</v>
      </c>
      <c r="I145" s="33"/>
      <c r="J145" s="3"/>
      <c r="K145" s="36"/>
      <c r="L145" s="37" t="s">
        <v>67</v>
      </c>
      <c r="M145" s="38"/>
      <c r="N145" s="3"/>
      <c r="O145" s="36"/>
      <c r="P145" s="37" t="s">
        <v>68</v>
      </c>
      <c r="Q145" s="38"/>
      <c r="R145" s="3"/>
      <c r="S145" s="36"/>
      <c r="T145" s="37" t="s">
        <v>69</v>
      </c>
      <c r="U145" s="38"/>
    </row>
    <row r="146" spans="1:22" ht="15.75" customHeight="1">
      <c r="A146" s="39">
        <v>199</v>
      </c>
      <c r="B146" s="30" t="s">
        <v>96</v>
      </c>
      <c r="C146" s="40">
        <v>3</v>
      </c>
      <c r="D146" s="82" t="str">
        <f t="shared" ref="D146:D153" si="17">K136</f>
        <v>Jallupöllöt</v>
      </c>
      <c r="E146" s="28" t="s">
        <v>70</v>
      </c>
      <c r="F146" s="39" t="str">
        <f t="shared" ref="F146:F153" si="18">O136</f>
        <v>Het Clubi</v>
      </c>
      <c r="G146" s="42">
        <v>2</v>
      </c>
      <c r="H146" s="43" t="s">
        <v>70</v>
      </c>
      <c r="I146" s="44">
        <v>0</v>
      </c>
      <c r="K146" s="45">
        <v>21</v>
      </c>
      <c r="L146" s="46" t="s">
        <v>70</v>
      </c>
      <c r="M146" s="47">
        <v>9</v>
      </c>
      <c r="N146" s="23"/>
      <c r="O146" s="45">
        <v>21</v>
      </c>
      <c r="P146" s="46" t="s">
        <v>70</v>
      </c>
      <c r="Q146" s="47">
        <v>18</v>
      </c>
      <c r="R146" s="23"/>
      <c r="S146" s="45"/>
      <c r="T146" s="46" t="s">
        <v>70</v>
      </c>
      <c r="U146" s="47"/>
    </row>
    <row r="147" spans="1:22" ht="15.75" customHeight="1">
      <c r="A147" s="39">
        <v>200</v>
      </c>
      <c r="B147" s="30" t="s">
        <v>96</v>
      </c>
      <c r="C147" s="40">
        <v>4</v>
      </c>
      <c r="D147" s="82" t="str">
        <f t="shared" si="17"/>
        <v>NurpeenTussijat</v>
      </c>
      <c r="E147" s="28" t="s">
        <v>70</v>
      </c>
      <c r="F147" s="39" t="str">
        <f t="shared" si="18"/>
        <v>Pallokalat</v>
      </c>
      <c r="G147" s="48">
        <v>2</v>
      </c>
      <c r="H147" s="43" t="s">
        <v>70</v>
      </c>
      <c r="I147" s="44">
        <v>0</v>
      </c>
      <c r="K147" s="49">
        <v>21</v>
      </c>
      <c r="L147" s="50" t="s">
        <v>70</v>
      </c>
      <c r="M147" s="47">
        <v>17</v>
      </c>
      <c r="N147" s="23"/>
      <c r="O147" s="49">
        <v>21</v>
      </c>
      <c r="P147" s="50" t="s">
        <v>70</v>
      </c>
      <c r="Q147" s="47">
        <v>14</v>
      </c>
      <c r="R147" s="23"/>
      <c r="S147" s="49"/>
      <c r="T147" s="50" t="s">
        <v>70</v>
      </c>
      <c r="U147" s="47"/>
    </row>
    <row r="148" spans="1:22" ht="15.75" customHeight="1">
      <c r="A148" s="39">
        <v>201</v>
      </c>
      <c r="B148" s="30" t="s">
        <v>96</v>
      </c>
      <c r="C148" s="40">
        <v>8</v>
      </c>
      <c r="D148" s="82" t="str">
        <f t="shared" si="17"/>
        <v>Suosilmät</v>
      </c>
      <c r="E148" s="28" t="s">
        <v>70</v>
      </c>
      <c r="F148" s="39" t="str">
        <f t="shared" si="18"/>
        <v>Avengers</v>
      </c>
      <c r="G148" s="48">
        <v>1</v>
      </c>
      <c r="H148" s="43" t="s">
        <v>70</v>
      </c>
      <c r="I148" s="44">
        <v>2</v>
      </c>
      <c r="K148" s="49">
        <v>20</v>
      </c>
      <c r="L148" s="50" t="s">
        <v>70</v>
      </c>
      <c r="M148" s="47">
        <v>21</v>
      </c>
      <c r="N148" s="23"/>
      <c r="O148" s="49">
        <v>21</v>
      </c>
      <c r="P148" s="50" t="s">
        <v>70</v>
      </c>
      <c r="Q148" s="47">
        <v>14</v>
      </c>
      <c r="R148" s="23"/>
      <c r="S148" s="49">
        <v>6</v>
      </c>
      <c r="T148" s="50" t="s">
        <v>70</v>
      </c>
      <c r="U148" s="47">
        <v>8</v>
      </c>
    </row>
    <row r="149" spans="1:22" ht="15.75" customHeight="1">
      <c r="A149" s="39">
        <v>202</v>
      </c>
      <c r="B149" s="30" t="s">
        <v>96</v>
      </c>
      <c r="C149" s="40">
        <v>9</v>
      </c>
      <c r="D149" s="82" t="str">
        <f t="shared" si="17"/>
        <v>Sorvankylän kyntäjät</v>
      </c>
      <c r="E149" s="28" t="s">
        <v>70</v>
      </c>
      <c r="F149" s="39" t="str">
        <f t="shared" si="18"/>
        <v>Pelkkää Lovee</v>
      </c>
      <c r="G149" s="48">
        <v>2</v>
      </c>
      <c r="H149" s="51" t="s">
        <v>70</v>
      </c>
      <c r="I149" s="44">
        <v>0</v>
      </c>
      <c r="K149" s="49">
        <v>21</v>
      </c>
      <c r="L149" s="50" t="s">
        <v>70</v>
      </c>
      <c r="M149" s="47">
        <v>7</v>
      </c>
      <c r="N149" s="23"/>
      <c r="O149" s="49">
        <v>21</v>
      </c>
      <c r="P149" s="50" t="s">
        <v>70</v>
      </c>
      <c r="Q149" s="47">
        <v>11</v>
      </c>
      <c r="R149" s="23"/>
      <c r="S149" s="49"/>
      <c r="T149" s="50" t="s">
        <v>70</v>
      </c>
      <c r="U149" s="47"/>
    </row>
    <row r="150" spans="1:22" ht="15.75" customHeight="1">
      <c r="A150" s="39">
        <v>203</v>
      </c>
      <c r="B150" s="30" t="s">
        <v>97</v>
      </c>
      <c r="C150" s="40">
        <v>3</v>
      </c>
      <c r="D150" s="82" t="str">
        <f t="shared" si="17"/>
        <v>TaLePa</v>
      </c>
      <c r="E150" s="28" t="s">
        <v>70</v>
      </c>
      <c r="F150" s="39" t="str">
        <f t="shared" si="18"/>
        <v>Smägä ja Universumin valloittajat</v>
      </c>
      <c r="G150" s="42">
        <v>2</v>
      </c>
      <c r="H150" s="51" t="s">
        <v>70</v>
      </c>
      <c r="I150" s="44">
        <v>1</v>
      </c>
      <c r="K150" s="45">
        <v>21</v>
      </c>
      <c r="L150" s="46" t="s">
        <v>70</v>
      </c>
      <c r="M150" s="47">
        <v>6</v>
      </c>
      <c r="N150" s="23"/>
      <c r="O150" s="45">
        <v>21</v>
      </c>
      <c r="P150" s="46" t="s">
        <v>70</v>
      </c>
      <c r="Q150" s="47">
        <v>4</v>
      </c>
      <c r="R150" s="23"/>
      <c r="S150" s="45"/>
      <c r="T150" s="46" t="s">
        <v>70</v>
      </c>
      <c r="U150" s="47"/>
    </row>
    <row r="151" spans="1:22" ht="15.75" customHeight="1">
      <c r="A151" s="39">
        <v>204</v>
      </c>
      <c r="B151" s="30" t="s">
        <v>97</v>
      </c>
      <c r="C151" s="40">
        <v>4</v>
      </c>
      <c r="D151" s="82" t="str">
        <f t="shared" si="17"/>
        <v>Team Balls Out</v>
      </c>
      <c r="E151" s="28" t="s">
        <v>70</v>
      </c>
      <c r="F151" s="39" t="str">
        <f t="shared" si="18"/>
        <v>HuVituttaa</v>
      </c>
      <c r="G151" s="48">
        <v>0</v>
      </c>
      <c r="H151" s="43" t="s">
        <v>70</v>
      </c>
      <c r="I151" s="44">
        <v>2</v>
      </c>
      <c r="K151" s="49">
        <v>20</v>
      </c>
      <c r="L151" s="50" t="s">
        <v>70</v>
      </c>
      <c r="M151" s="47">
        <v>21</v>
      </c>
      <c r="N151" s="23"/>
      <c r="O151" s="49">
        <v>17</v>
      </c>
      <c r="P151" s="50" t="s">
        <v>70</v>
      </c>
      <c r="Q151" s="47">
        <v>21</v>
      </c>
      <c r="R151" s="23"/>
      <c r="S151" s="49"/>
      <c r="T151" s="50" t="s">
        <v>70</v>
      </c>
      <c r="U151" s="47"/>
    </row>
    <row r="152" spans="1:22" ht="15.75" customHeight="1">
      <c r="A152" s="39">
        <v>205</v>
      </c>
      <c r="B152" s="30" t="s">
        <v>97</v>
      </c>
      <c r="C152" s="40">
        <v>8</v>
      </c>
      <c r="D152" s="82" t="str">
        <f t="shared" si="17"/>
        <v>Munanväännös</v>
      </c>
      <c r="E152" s="28" t="s">
        <v>70</v>
      </c>
      <c r="F152" s="39" t="str">
        <f t="shared" si="18"/>
        <v>Viimeiset Sulttaanit</v>
      </c>
      <c r="G152" s="48">
        <v>2</v>
      </c>
      <c r="H152" s="43" t="s">
        <v>70</v>
      </c>
      <c r="I152" s="44">
        <v>0</v>
      </c>
      <c r="K152" s="49">
        <v>21</v>
      </c>
      <c r="L152" s="50" t="s">
        <v>70</v>
      </c>
      <c r="M152" s="47">
        <v>19</v>
      </c>
      <c r="N152" s="23"/>
      <c r="O152" s="49">
        <v>21</v>
      </c>
      <c r="P152" s="50" t="s">
        <v>70</v>
      </c>
      <c r="Q152" s="47">
        <v>15</v>
      </c>
      <c r="R152" s="23"/>
      <c r="S152" s="49"/>
      <c r="T152" s="50" t="s">
        <v>70</v>
      </c>
      <c r="U152" s="47"/>
    </row>
    <row r="153" spans="1:22" ht="15.75" customHeight="1">
      <c r="A153" s="39">
        <v>206</v>
      </c>
      <c r="B153" s="30" t="s">
        <v>97</v>
      </c>
      <c r="C153" s="40">
        <v>9</v>
      </c>
      <c r="D153" s="82" t="str">
        <f t="shared" si="17"/>
        <v>Tantara</v>
      </c>
      <c r="E153" s="28" t="s">
        <v>70</v>
      </c>
      <c r="F153" s="39" t="str">
        <f t="shared" si="18"/>
        <v>Team Niilo</v>
      </c>
      <c r="G153" s="48">
        <v>2</v>
      </c>
      <c r="H153" s="51" t="s">
        <v>70</v>
      </c>
      <c r="I153" s="44">
        <v>0</v>
      </c>
      <c r="K153" s="49">
        <v>21</v>
      </c>
      <c r="L153" s="50" t="s">
        <v>70</v>
      </c>
      <c r="M153" s="47">
        <v>13</v>
      </c>
      <c r="N153" s="23"/>
      <c r="O153" s="49">
        <v>21</v>
      </c>
      <c r="P153" s="50" t="s">
        <v>70</v>
      </c>
      <c r="Q153" s="47">
        <v>18</v>
      </c>
      <c r="R153" s="23"/>
      <c r="S153" s="49"/>
      <c r="T153" s="50" t="s">
        <v>70</v>
      </c>
      <c r="U153" s="47"/>
    </row>
    <row r="154" spans="1:22" ht="15.75" customHeight="1">
      <c r="C154" s="40"/>
      <c r="E154" s="3"/>
    </row>
    <row r="155" spans="1:22" ht="15.75" customHeight="1">
      <c r="A155" s="30" t="s">
        <v>193</v>
      </c>
      <c r="C155" s="40"/>
      <c r="E155" s="3"/>
      <c r="G155" s="33"/>
      <c r="H155" s="34" t="s">
        <v>49</v>
      </c>
      <c r="I155" s="33"/>
      <c r="J155" s="3"/>
      <c r="K155" s="36"/>
      <c r="L155" s="37" t="s">
        <v>67</v>
      </c>
      <c r="M155" s="38"/>
      <c r="N155" s="3"/>
      <c r="O155" s="36"/>
      <c r="P155" s="37" t="s">
        <v>68</v>
      </c>
      <c r="Q155" s="38"/>
      <c r="R155" s="3"/>
      <c r="S155" s="36"/>
      <c r="T155" s="37" t="s">
        <v>69</v>
      </c>
      <c r="U155" s="38"/>
    </row>
    <row r="156" spans="1:22" ht="15.75" customHeight="1">
      <c r="A156" s="39">
        <v>207</v>
      </c>
      <c r="B156" s="30" t="s">
        <v>98</v>
      </c>
      <c r="C156" s="41">
        <v>8</v>
      </c>
      <c r="D156" s="85" t="s">
        <v>168</v>
      </c>
      <c r="E156" s="28" t="s">
        <v>70</v>
      </c>
      <c r="F156" s="39" t="s">
        <v>183</v>
      </c>
      <c r="G156" s="42">
        <v>2</v>
      </c>
      <c r="H156" s="43" t="s">
        <v>70</v>
      </c>
      <c r="I156" s="44">
        <v>0</v>
      </c>
      <c r="K156" s="45">
        <v>21</v>
      </c>
      <c r="L156" s="46" t="s">
        <v>70</v>
      </c>
      <c r="M156" s="47">
        <v>13</v>
      </c>
      <c r="N156" s="23"/>
      <c r="O156" s="45">
        <v>21</v>
      </c>
      <c r="P156" s="46" t="s">
        <v>70</v>
      </c>
      <c r="Q156" s="47">
        <v>18</v>
      </c>
      <c r="R156" s="23"/>
      <c r="S156" s="45"/>
      <c r="T156" s="46" t="s">
        <v>70</v>
      </c>
      <c r="U156" s="47"/>
    </row>
    <row r="157" spans="1:22" ht="15.75" customHeight="1">
      <c r="A157" s="39">
        <v>208</v>
      </c>
      <c r="B157" s="30" t="s">
        <v>98</v>
      </c>
      <c r="C157" s="41">
        <v>9</v>
      </c>
      <c r="D157" s="85" t="s">
        <v>182</v>
      </c>
      <c r="E157" s="28" t="s">
        <v>70</v>
      </c>
      <c r="F157" s="39" t="s">
        <v>187</v>
      </c>
      <c r="G157" s="48">
        <v>2</v>
      </c>
      <c r="H157" s="43" t="s">
        <v>70</v>
      </c>
      <c r="I157" s="44">
        <v>0</v>
      </c>
      <c r="K157" s="49">
        <v>21</v>
      </c>
      <c r="L157" s="50" t="s">
        <v>70</v>
      </c>
      <c r="M157" s="47">
        <v>5</v>
      </c>
      <c r="N157" s="23"/>
      <c r="O157" s="49">
        <v>21</v>
      </c>
      <c r="P157" s="50" t="s">
        <v>70</v>
      </c>
      <c r="Q157" s="47">
        <v>18</v>
      </c>
      <c r="R157" s="23"/>
      <c r="S157" s="49"/>
      <c r="T157" s="50" t="s">
        <v>70</v>
      </c>
      <c r="U157" s="47"/>
    </row>
    <row r="158" spans="1:22" ht="15.75" customHeight="1">
      <c r="A158" s="39">
        <v>209</v>
      </c>
      <c r="B158" s="30" t="s">
        <v>98</v>
      </c>
      <c r="C158" s="41">
        <v>3</v>
      </c>
      <c r="D158" s="85" t="s">
        <v>179</v>
      </c>
      <c r="E158" s="28" t="s">
        <v>70</v>
      </c>
      <c r="F158" s="39" t="s">
        <v>171</v>
      </c>
      <c r="G158" s="42">
        <v>2</v>
      </c>
      <c r="H158" s="43" t="s">
        <v>70</v>
      </c>
      <c r="I158" s="44">
        <v>0</v>
      </c>
      <c r="K158" s="45">
        <v>21</v>
      </c>
      <c r="L158" s="46" t="s">
        <v>70</v>
      </c>
      <c r="M158" s="47">
        <v>4</v>
      </c>
      <c r="N158" s="23"/>
      <c r="O158" s="45">
        <v>21</v>
      </c>
      <c r="P158" s="46" t="s">
        <v>70</v>
      </c>
      <c r="Q158" s="47">
        <v>10</v>
      </c>
      <c r="R158" s="23"/>
      <c r="S158" s="45"/>
      <c r="T158" s="46" t="s">
        <v>70</v>
      </c>
      <c r="U158" s="47"/>
    </row>
    <row r="159" spans="1:22" ht="15.75" customHeight="1">
      <c r="A159" s="39">
        <v>210</v>
      </c>
      <c r="B159" s="30" t="s">
        <v>98</v>
      </c>
      <c r="C159" s="41">
        <v>4</v>
      </c>
      <c r="D159" s="85" t="s">
        <v>181</v>
      </c>
      <c r="E159" s="28" t="s">
        <v>70</v>
      </c>
      <c r="F159" s="39" t="s">
        <v>161</v>
      </c>
      <c r="G159" s="48">
        <v>2</v>
      </c>
      <c r="H159" s="43" t="s">
        <v>70</v>
      </c>
      <c r="I159" s="44">
        <v>0</v>
      </c>
      <c r="K159" s="49">
        <v>21</v>
      </c>
      <c r="L159" s="50" t="s">
        <v>70</v>
      </c>
      <c r="M159" s="47">
        <v>19</v>
      </c>
      <c r="N159" s="23"/>
      <c r="O159" s="49">
        <v>21</v>
      </c>
      <c r="P159" s="50" t="s">
        <v>70</v>
      </c>
      <c r="Q159" s="47">
        <v>13</v>
      </c>
      <c r="R159" s="23"/>
      <c r="S159" s="49"/>
      <c r="T159" s="50" t="s">
        <v>70</v>
      </c>
      <c r="U159" s="47"/>
    </row>
    <row r="160" spans="1:22" ht="15.75" customHeight="1">
      <c r="A160" s="52" t="s">
        <v>129</v>
      </c>
      <c r="B160" s="32"/>
      <c r="C160" s="41"/>
      <c r="D160" s="85"/>
      <c r="E160" s="28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</row>
    <row r="161" spans="1:22" ht="15.75" customHeight="1">
      <c r="A161" s="39">
        <v>211</v>
      </c>
      <c r="B161" s="30" t="s">
        <v>99</v>
      </c>
      <c r="C161" s="41">
        <v>8</v>
      </c>
      <c r="D161" s="85" t="s">
        <v>165</v>
      </c>
      <c r="E161" s="28" t="s">
        <v>70</v>
      </c>
      <c r="F161" s="39" t="s">
        <v>166</v>
      </c>
      <c r="G161" s="48">
        <v>2</v>
      </c>
      <c r="H161" s="43" t="s">
        <v>70</v>
      </c>
      <c r="I161" s="44">
        <v>0</v>
      </c>
      <c r="K161" s="49">
        <v>21</v>
      </c>
      <c r="L161" s="50" t="s">
        <v>70</v>
      </c>
      <c r="M161" s="47">
        <v>12</v>
      </c>
      <c r="N161" s="23"/>
      <c r="O161" s="49">
        <v>21</v>
      </c>
      <c r="P161" s="50" t="s">
        <v>70</v>
      </c>
      <c r="Q161" s="47">
        <v>8</v>
      </c>
      <c r="R161" s="23"/>
      <c r="S161" s="49"/>
      <c r="T161" s="50" t="s">
        <v>70</v>
      </c>
      <c r="U161" s="47"/>
    </row>
    <row r="162" spans="1:22" ht="15.75" customHeight="1">
      <c r="A162" s="39">
        <v>212</v>
      </c>
      <c r="B162" s="30" t="s">
        <v>99</v>
      </c>
      <c r="C162" s="41">
        <v>9</v>
      </c>
      <c r="D162" s="85" t="s">
        <v>170</v>
      </c>
      <c r="E162" s="28" t="s">
        <v>70</v>
      </c>
      <c r="F162" s="39" t="s">
        <v>174</v>
      </c>
      <c r="G162" s="48">
        <v>2</v>
      </c>
      <c r="H162" s="51" t="s">
        <v>70</v>
      </c>
      <c r="I162" s="44">
        <v>0</v>
      </c>
      <c r="K162" s="49">
        <v>21</v>
      </c>
      <c r="L162" s="50" t="s">
        <v>70</v>
      </c>
      <c r="M162" s="47">
        <v>3</v>
      </c>
      <c r="N162" s="23"/>
      <c r="O162" s="49">
        <v>21</v>
      </c>
      <c r="P162" s="50" t="s">
        <v>70</v>
      </c>
      <c r="Q162" s="47">
        <v>5</v>
      </c>
      <c r="R162" s="23"/>
      <c r="S162" s="49"/>
      <c r="T162" s="50" t="s">
        <v>70</v>
      </c>
      <c r="U162" s="47"/>
    </row>
    <row r="163" spans="1:22" ht="15.75" customHeight="1">
      <c r="A163" s="39">
        <v>213</v>
      </c>
      <c r="B163" s="30" t="s">
        <v>99</v>
      </c>
      <c r="C163" s="41">
        <v>3</v>
      </c>
      <c r="D163" s="85" t="s">
        <v>189</v>
      </c>
      <c r="E163" s="28" t="s">
        <v>70</v>
      </c>
      <c r="F163" s="39" t="s">
        <v>173</v>
      </c>
      <c r="G163" s="48">
        <v>0</v>
      </c>
      <c r="H163" s="43" t="s">
        <v>70</v>
      </c>
      <c r="I163" s="44">
        <v>2</v>
      </c>
      <c r="K163" s="49">
        <v>18</v>
      </c>
      <c r="L163" s="50" t="s">
        <v>70</v>
      </c>
      <c r="M163" s="47">
        <v>21</v>
      </c>
      <c r="N163" s="23"/>
      <c r="O163" s="49">
        <v>18</v>
      </c>
      <c r="P163" s="50" t="s">
        <v>70</v>
      </c>
      <c r="Q163" s="47">
        <v>21</v>
      </c>
      <c r="R163" s="23"/>
      <c r="S163" s="49"/>
      <c r="T163" s="50" t="s">
        <v>70</v>
      </c>
      <c r="U163" s="47"/>
    </row>
    <row r="164" spans="1:22" ht="15.75" customHeight="1">
      <c r="A164" s="39">
        <v>214</v>
      </c>
      <c r="B164" s="30" t="s">
        <v>99</v>
      </c>
      <c r="C164" s="41">
        <v>4</v>
      </c>
      <c r="D164" s="85" t="s">
        <v>194</v>
      </c>
      <c r="E164" s="28" t="s">
        <v>70</v>
      </c>
      <c r="F164" s="39" t="s">
        <v>177</v>
      </c>
      <c r="G164" s="48">
        <v>0</v>
      </c>
      <c r="H164" s="51" t="s">
        <v>70</v>
      </c>
      <c r="I164" s="44">
        <v>2</v>
      </c>
      <c r="K164" s="49">
        <v>9</v>
      </c>
      <c r="L164" s="50" t="s">
        <v>70</v>
      </c>
      <c r="M164" s="47">
        <v>21</v>
      </c>
      <c r="N164" s="23"/>
      <c r="O164" s="49">
        <v>16</v>
      </c>
      <c r="P164" s="50" t="s">
        <v>70</v>
      </c>
      <c r="Q164" s="47">
        <v>21</v>
      </c>
      <c r="R164" s="23"/>
      <c r="S164" s="49"/>
      <c r="T164" s="50" t="s">
        <v>70</v>
      </c>
      <c r="U164" s="47"/>
    </row>
    <row r="165" spans="1:22" ht="15.75" customHeight="1">
      <c r="C165" s="40"/>
      <c r="D165" s="87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22" ht="15.75" customHeight="1">
      <c r="C166" s="40"/>
      <c r="D166" s="87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22" ht="15.75" customHeight="1">
      <c r="A167" s="30" t="s">
        <v>118</v>
      </c>
      <c r="C167" s="40"/>
      <c r="D167" s="82"/>
      <c r="E167" s="3"/>
      <c r="G167" s="33"/>
      <c r="H167" s="34" t="s">
        <v>49</v>
      </c>
      <c r="I167" s="33"/>
      <c r="J167" s="3"/>
      <c r="K167" s="36"/>
      <c r="L167" s="37" t="s">
        <v>67</v>
      </c>
      <c r="M167" s="38"/>
      <c r="N167" s="3"/>
      <c r="O167" s="36"/>
      <c r="P167" s="37" t="s">
        <v>68</v>
      </c>
      <c r="Q167" s="38"/>
      <c r="R167" s="3"/>
      <c r="S167" s="36"/>
      <c r="T167" s="37" t="s">
        <v>69</v>
      </c>
      <c r="U167" s="38"/>
    </row>
    <row r="168" spans="1:22" ht="15.75" customHeight="1">
      <c r="A168" s="39">
        <v>215</v>
      </c>
      <c r="B168" s="30" t="s">
        <v>102</v>
      </c>
      <c r="C168" s="41">
        <v>3</v>
      </c>
      <c r="D168" s="85" t="s">
        <v>168</v>
      </c>
      <c r="E168" s="28" t="s">
        <v>70</v>
      </c>
      <c r="F168" s="39" t="s">
        <v>182</v>
      </c>
      <c r="G168" s="42">
        <v>1</v>
      </c>
      <c r="H168" s="43" t="s">
        <v>70</v>
      </c>
      <c r="I168" s="44">
        <v>2</v>
      </c>
      <c r="K168" s="45">
        <v>21</v>
      </c>
      <c r="L168" s="46" t="s">
        <v>70</v>
      </c>
      <c r="M168" s="47">
        <v>17</v>
      </c>
      <c r="N168" s="23"/>
      <c r="O168" s="45">
        <v>17</v>
      </c>
      <c r="P168" s="46" t="s">
        <v>70</v>
      </c>
      <c r="Q168" s="47">
        <v>21</v>
      </c>
      <c r="R168" s="23"/>
      <c r="S168" s="45">
        <v>6</v>
      </c>
      <c r="T168" s="46" t="s">
        <v>70</v>
      </c>
      <c r="U168" s="47">
        <v>8</v>
      </c>
    </row>
    <row r="169" spans="1:22" ht="15.75" customHeight="1">
      <c r="A169" s="39">
        <v>216</v>
      </c>
      <c r="B169" s="30" t="s">
        <v>102</v>
      </c>
      <c r="C169" s="41">
        <v>4</v>
      </c>
      <c r="D169" s="85" t="s">
        <v>179</v>
      </c>
      <c r="E169" s="28" t="s">
        <v>70</v>
      </c>
      <c r="F169" s="39" t="s">
        <v>181</v>
      </c>
      <c r="G169" s="48">
        <v>0</v>
      </c>
      <c r="H169" s="43" t="s">
        <v>70</v>
      </c>
      <c r="I169" s="44">
        <v>2</v>
      </c>
      <c r="K169" s="49">
        <v>10</v>
      </c>
      <c r="L169" s="50" t="s">
        <v>70</v>
      </c>
      <c r="M169" s="47">
        <v>21</v>
      </c>
      <c r="N169" s="23"/>
      <c r="O169" s="49">
        <v>15</v>
      </c>
      <c r="P169" s="50" t="s">
        <v>70</v>
      </c>
      <c r="Q169" s="47">
        <v>21</v>
      </c>
      <c r="R169" s="23"/>
      <c r="S169" s="49"/>
      <c r="T169" s="50" t="s">
        <v>70</v>
      </c>
      <c r="U169" s="47"/>
    </row>
    <row r="170" spans="1:22" ht="15.75" customHeight="1">
      <c r="A170" s="52" t="s">
        <v>195</v>
      </c>
      <c r="B170" s="32"/>
      <c r="C170" s="41"/>
      <c r="D170" s="85"/>
      <c r="E170" s="28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</row>
    <row r="171" spans="1:22" ht="15.75" customHeight="1">
      <c r="A171" s="39">
        <v>217</v>
      </c>
      <c r="B171" s="30" t="s">
        <v>102</v>
      </c>
      <c r="C171" s="41">
        <v>8</v>
      </c>
      <c r="D171" s="85" t="s">
        <v>183</v>
      </c>
      <c r="E171" s="28" t="s">
        <v>70</v>
      </c>
      <c r="F171" s="39" t="s">
        <v>164</v>
      </c>
      <c r="G171" s="48">
        <v>1</v>
      </c>
      <c r="H171" s="43" t="s">
        <v>70</v>
      </c>
      <c r="I171" s="44">
        <v>2</v>
      </c>
      <c r="K171" s="49">
        <v>21</v>
      </c>
      <c r="L171" s="50" t="s">
        <v>70</v>
      </c>
      <c r="M171" s="47">
        <v>14</v>
      </c>
      <c r="N171" s="23"/>
      <c r="O171" s="49">
        <v>5</v>
      </c>
      <c r="P171" s="50" t="s">
        <v>70</v>
      </c>
      <c r="Q171" s="47">
        <v>21</v>
      </c>
      <c r="R171" s="23"/>
      <c r="S171" s="49">
        <v>1</v>
      </c>
      <c r="T171" s="50" t="s">
        <v>70</v>
      </c>
      <c r="U171" s="47">
        <v>8</v>
      </c>
    </row>
    <row r="172" spans="1:22" ht="15.75" customHeight="1">
      <c r="A172" s="39">
        <v>218</v>
      </c>
      <c r="B172" s="30" t="s">
        <v>111</v>
      </c>
      <c r="C172" s="40">
        <v>7</v>
      </c>
      <c r="D172" s="85" t="s">
        <v>171</v>
      </c>
      <c r="E172" s="28" t="s">
        <v>70</v>
      </c>
      <c r="F172" s="39" t="s">
        <v>161</v>
      </c>
      <c r="G172" s="48">
        <v>0</v>
      </c>
      <c r="H172" s="51" t="s">
        <v>70</v>
      </c>
      <c r="I172" s="44">
        <v>2</v>
      </c>
      <c r="K172" s="49">
        <v>6</v>
      </c>
      <c r="L172" s="50" t="s">
        <v>70</v>
      </c>
      <c r="M172" s="47">
        <v>21</v>
      </c>
      <c r="N172" s="23"/>
      <c r="O172" s="49">
        <v>3</v>
      </c>
      <c r="P172" s="50" t="s">
        <v>70</v>
      </c>
      <c r="Q172" s="47">
        <v>21</v>
      </c>
      <c r="R172" s="23"/>
      <c r="S172" s="49"/>
      <c r="T172" s="50" t="s">
        <v>70</v>
      </c>
      <c r="U172" s="47"/>
    </row>
    <row r="173" spans="1:22" ht="15.75" customHeight="1">
      <c r="D173" s="82"/>
      <c r="E173" s="28"/>
    </row>
    <row r="174" spans="1:22" ht="15.75" customHeight="1">
      <c r="A174" s="30" t="s">
        <v>107</v>
      </c>
      <c r="C174" s="40"/>
      <c r="D174" s="82"/>
      <c r="E174" s="28"/>
      <c r="G174" s="33"/>
      <c r="H174" s="34" t="s">
        <v>49</v>
      </c>
      <c r="I174" s="33"/>
      <c r="J174" s="3"/>
      <c r="K174" s="36"/>
      <c r="L174" s="37" t="s">
        <v>67</v>
      </c>
      <c r="M174" s="38"/>
      <c r="N174" s="3"/>
      <c r="O174" s="36"/>
      <c r="P174" s="37" t="s">
        <v>68</v>
      </c>
      <c r="Q174" s="38"/>
      <c r="R174" s="3"/>
      <c r="S174" s="36"/>
      <c r="T174" s="37" t="s">
        <v>69</v>
      </c>
      <c r="U174" s="38"/>
    </row>
    <row r="175" spans="1:22" ht="15.75" customHeight="1">
      <c r="A175" s="39">
        <v>219</v>
      </c>
      <c r="B175" s="30" t="s">
        <v>105</v>
      </c>
      <c r="C175" s="41">
        <v>4</v>
      </c>
      <c r="D175" s="85" t="s">
        <v>165</v>
      </c>
      <c r="E175" s="28" t="s">
        <v>70</v>
      </c>
      <c r="F175" s="39" t="s">
        <v>170</v>
      </c>
      <c r="G175" s="42">
        <v>0</v>
      </c>
      <c r="H175" s="43" t="s">
        <v>70</v>
      </c>
      <c r="I175" s="44">
        <v>2</v>
      </c>
      <c r="K175" s="45">
        <v>17</v>
      </c>
      <c r="L175" s="46" t="s">
        <v>70</v>
      </c>
      <c r="M175" s="47">
        <v>21</v>
      </c>
      <c r="N175" s="23"/>
      <c r="O175" s="45">
        <v>17</v>
      </c>
      <c r="P175" s="46" t="s">
        <v>70</v>
      </c>
      <c r="Q175" s="47">
        <v>21</v>
      </c>
      <c r="R175" s="23"/>
      <c r="S175" s="45"/>
      <c r="T175" s="46" t="s">
        <v>70</v>
      </c>
      <c r="U175" s="47"/>
    </row>
    <row r="176" spans="1:22" ht="15.75" customHeight="1">
      <c r="A176" s="39">
        <v>220</v>
      </c>
      <c r="B176" s="30" t="s">
        <v>105</v>
      </c>
      <c r="C176" s="41">
        <v>3</v>
      </c>
      <c r="D176" s="85" t="s">
        <v>173</v>
      </c>
      <c r="E176" s="28" t="s">
        <v>70</v>
      </c>
      <c r="F176" s="39" t="s">
        <v>177</v>
      </c>
      <c r="G176" s="48">
        <v>2</v>
      </c>
      <c r="H176" s="43" t="s">
        <v>70</v>
      </c>
      <c r="I176" s="44">
        <v>1</v>
      </c>
      <c r="K176" s="49">
        <v>14</v>
      </c>
      <c r="L176" s="50" t="s">
        <v>70</v>
      </c>
      <c r="M176" s="47">
        <v>21</v>
      </c>
      <c r="N176" s="23"/>
      <c r="O176" s="49">
        <v>21</v>
      </c>
      <c r="P176" s="50" t="s">
        <v>70</v>
      </c>
      <c r="Q176" s="47">
        <v>15</v>
      </c>
      <c r="R176" s="23"/>
      <c r="S176" s="49">
        <v>8</v>
      </c>
      <c r="T176" s="50" t="s">
        <v>70</v>
      </c>
      <c r="U176" s="47">
        <v>4</v>
      </c>
    </row>
    <row r="177" spans="1:22" ht="15.75" customHeight="1">
      <c r="A177" s="52" t="s">
        <v>132</v>
      </c>
      <c r="B177" s="32"/>
      <c r="C177" s="41"/>
      <c r="D177" s="85"/>
      <c r="E177" s="28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</row>
    <row r="178" spans="1:22" ht="15.75" customHeight="1">
      <c r="A178" s="39">
        <v>221</v>
      </c>
      <c r="B178" s="30" t="s">
        <v>102</v>
      </c>
      <c r="C178" s="41">
        <v>9</v>
      </c>
      <c r="D178" s="85" t="s">
        <v>166</v>
      </c>
      <c r="E178" s="28" t="s">
        <v>70</v>
      </c>
      <c r="F178" s="39" t="s">
        <v>174</v>
      </c>
      <c r="G178" s="48">
        <v>0</v>
      </c>
      <c r="H178" s="43" t="s">
        <v>70</v>
      </c>
      <c r="I178" s="44">
        <v>2</v>
      </c>
      <c r="K178" s="49">
        <v>19</v>
      </c>
      <c r="L178" s="50" t="s">
        <v>70</v>
      </c>
      <c r="M178" s="47">
        <v>21</v>
      </c>
      <c r="N178" s="23"/>
      <c r="O178" s="49">
        <v>10</v>
      </c>
      <c r="P178" s="50" t="s">
        <v>70</v>
      </c>
      <c r="Q178" s="47">
        <v>21</v>
      </c>
      <c r="R178" s="23"/>
      <c r="S178" s="49"/>
      <c r="T178" s="50" t="s">
        <v>70</v>
      </c>
      <c r="U178" s="47"/>
    </row>
    <row r="179" spans="1:22" ht="15.75" customHeight="1">
      <c r="A179" s="39">
        <v>222</v>
      </c>
      <c r="B179" s="30" t="s">
        <v>102</v>
      </c>
      <c r="C179" s="40">
        <v>10</v>
      </c>
      <c r="D179" s="85" t="s">
        <v>196</v>
      </c>
      <c r="E179" s="28" t="s">
        <v>70</v>
      </c>
      <c r="F179" s="39" t="s">
        <v>194</v>
      </c>
      <c r="G179" s="48">
        <v>0</v>
      </c>
      <c r="H179" s="51" t="s">
        <v>70</v>
      </c>
      <c r="I179" s="44">
        <v>2</v>
      </c>
      <c r="K179" s="49">
        <v>15</v>
      </c>
      <c r="L179" s="50" t="s">
        <v>70</v>
      </c>
      <c r="M179" s="47">
        <v>21</v>
      </c>
      <c r="N179" s="23"/>
      <c r="O179" s="49">
        <v>19</v>
      </c>
      <c r="P179" s="50" t="s">
        <v>70</v>
      </c>
      <c r="Q179" s="47">
        <v>21</v>
      </c>
      <c r="R179" s="23"/>
      <c r="S179" s="49"/>
      <c r="T179" s="50" t="s">
        <v>70</v>
      </c>
      <c r="U179" s="47"/>
    </row>
    <row r="180" spans="1:22" ht="15.75" customHeight="1">
      <c r="C180" s="40"/>
      <c r="D180" s="82"/>
      <c r="E180" s="28"/>
    </row>
    <row r="181" spans="1:22" ht="15.75" customHeight="1">
      <c r="C181" s="28" t="s">
        <v>45</v>
      </c>
      <c r="D181" s="87"/>
      <c r="E181" s="41"/>
      <c r="F181" s="23"/>
      <c r="G181" s="23"/>
      <c r="H181" s="23"/>
      <c r="I181" s="23"/>
      <c r="J181" s="23"/>
      <c r="K181" s="23"/>
      <c r="L181" s="23"/>
      <c r="M181" s="23"/>
    </row>
    <row r="182" spans="1:22" ht="15.75" customHeight="1">
      <c r="A182" s="3" t="s">
        <v>197</v>
      </c>
      <c r="C182" s="40"/>
      <c r="D182" s="82"/>
      <c r="E182" s="40"/>
    </row>
    <row r="183" spans="1:22" ht="15.75" customHeight="1">
      <c r="A183" s="19">
        <v>223</v>
      </c>
      <c r="B183" s="30" t="s">
        <v>105</v>
      </c>
      <c r="C183" s="41">
        <v>9</v>
      </c>
      <c r="D183" s="85" t="s">
        <v>166</v>
      </c>
      <c r="E183" s="40" t="s">
        <v>70</v>
      </c>
      <c r="F183" s="19" t="s">
        <v>196</v>
      </c>
      <c r="G183" s="48">
        <v>2</v>
      </c>
      <c r="H183" s="43" t="s">
        <v>70</v>
      </c>
      <c r="I183" s="44">
        <v>0</v>
      </c>
      <c r="K183" s="49">
        <v>21</v>
      </c>
      <c r="L183" s="70" t="s">
        <v>70</v>
      </c>
      <c r="M183" s="47">
        <v>3</v>
      </c>
      <c r="N183" s="23"/>
      <c r="O183" s="49">
        <v>21</v>
      </c>
      <c r="P183" s="70" t="s">
        <v>70</v>
      </c>
      <c r="Q183" s="47">
        <v>13</v>
      </c>
      <c r="R183" s="23"/>
      <c r="S183" s="49"/>
      <c r="T183" s="70" t="s">
        <v>70</v>
      </c>
      <c r="U183" s="47"/>
    </row>
    <row r="184" spans="1:22" ht="15.75" customHeight="1">
      <c r="A184" s="52" t="s">
        <v>137</v>
      </c>
      <c r="B184" s="32"/>
      <c r="C184" s="41"/>
      <c r="D184" s="87"/>
      <c r="E184" s="28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</row>
    <row r="185" spans="1:22" ht="15.75" customHeight="1">
      <c r="A185" s="39">
        <v>224</v>
      </c>
      <c r="B185" s="30" t="s">
        <v>105</v>
      </c>
      <c r="C185" s="41">
        <v>8</v>
      </c>
      <c r="D185" s="85" t="s">
        <v>174</v>
      </c>
      <c r="E185" s="28" t="s">
        <v>70</v>
      </c>
      <c r="F185" s="19" t="s">
        <v>194</v>
      </c>
      <c r="G185" s="48">
        <v>2</v>
      </c>
      <c r="H185" s="43" t="s">
        <v>70</v>
      </c>
      <c r="I185" s="44">
        <v>1</v>
      </c>
      <c r="K185" s="49">
        <v>21</v>
      </c>
      <c r="L185" s="70" t="s">
        <v>70</v>
      </c>
      <c r="M185" s="47">
        <v>16</v>
      </c>
      <c r="N185" s="23"/>
      <c r="O185" s="49">
        <v>13</v>
      </c>
      <c r="P185" s="70" t="s">
        <v>70</v>
      </c>
      <c r="Q185" s="47">
        <v>21</v>
      </c>
      <c r="R185" s="23"/>
      <c r="S185" s="49">
        <v>8</v>
      </c>
      <c r="T185" s="70" t="s">
        <v>70</v>
      </c>
      <c r="U185" s="47">
        <v>4</v>
      </c>
    </row>
    <row r="186" spans="1:22" ht="15.75" customHeight="1">
      <c r="A186" s="52" t="s">
        <v>198</v>
      </c>
      <c r="B186" s="32"/>
      <c r="C186" s="41"/>
      <c r="D186" s="87"/>
      <c r="E186" s="28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</row>
    <row r="187" spans="1:22" ht="15.75" customHeight="1">
      <c r="A187" s="39">
        <v>225</v>
      </c>
      <c r="B187" s="30" t="s">
        <v>122</v>
      </c>
      <c r="C187" s="40">
        <v>10</v>
      </c>
      <c r="D187" s="85" t="s">
        <v>165</v>
      </c>
      <c r="E187" s="40" t="s">
        <v>70</v>
      </c>
      <c r="F187" s="19" t="s">
        <v>177</v>
      </c>
      <c r="G187" s="48">
        <v>2</v>
      </c>
      <c r="H187" s="43" t="s">
        <v>70</v>
      </c>
      <c r="I187" s="44">
        <v>1</v>
      </c>
      <c r="K187" s="49">
        <v>21</v>
      </c>
      <c r="L187" s="70" t="s">
        <v>70</v>
      </c>
      <c r="M187" s="47">
        <v>19</v>
      </c>
      <c r="N187" s="23"/>
      <c r="O187" s="49">
        <v>15</v>
      </c>
      <c r="P187" s="70" t="s">
        <v>70</v>
      </c>
      <c r="Q187" s="47">
        <v>21</v>
      </c>
      <c r="R187" s="23"/>
      <c r="S187" s="49">
        <v>8</v>
      </c>
      <c r="T187" s="70" t="s">
        <v>70</v>
      </c>
      <c r="U187" s="47">
        <v>4</v>
      </c>
    </row>
    <row r="188" spans="1:22" ht="15.75" customHeight="1">
      <c r="A188" s="52" t="s">
        <v>199</v>
      </c>
      <c r="B188" s="32"/>
      <c r="C188" s="41"/>
      <c r="D188" s="87"/>
      <c r="E188" s="28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</row>
    <row r="189" spans="1:22" ht="15.75" customHeight="1">
      <c r="A189" s="41">
        <v>226</v>
      </c>
      <c r="B189" s="30" t="s">
        <v>122</v>
      </c>
      <c r="C189" s="40">
        <v>11</v>
      </c>
      <c r="D189" s="85" t="s">
        <v>170</v>
      </c>
      <c r="E189" s="28" t="s">
        <v>70</v>
      </c>
      <c r="F189" s="19" t="s">
        <v>173</v>
      </c>
      <c r="G189" s="48">
        <v>2</v>
      </c>
      <c r="H189" s="43" t="s">
        <v>70</v>
      </c>
      <c r="I189" s="44">
        <v>0</v>
      </c>
      <c r="K189" s="49">
        <v>21</v>
      </c>
      <c r="L189" s="70" t="s">
        <v>70</v>
      </c>
      <c r="M189" s="47">
        <v>14</v>
      </c>
      <c r="N189" s="23"/>
      <c r="O189" s="49">
        <v>21</v>
      </c>
      <c r="P189" s="70" t="s">
        <v>70</v>
      </c>
      <c r="Q189" s="47">
        <v>6</v>
      </c>
      <c r="R189" s="23"/>
      <c r="S189" s="49"/>
      <c r="T189" s="70" t="s">
        <v>70</v>
      </c>
      <c r="U189" s="47"/>
    </row>
    <row r="190" spans="1:22" ht="15.75" customHeight="1">
      <c r="C190" s="40"/>
      <c r="D190" s="82"/>
      <c r="E190" s="28"/>
    </row>
    <row r="191" spans="1:22" ht="15.75" customHeight="1">
      <c r="A191" s="3" t="s">
        <v>101</v>
      </c>
      <c r="C191" s="40"/>
      <c r="D191" s="82"/>
      <c r="E191" s="40"/>
      <c r="V191" s="39"/>
    </row>
    <row r="192" spans="1:22" ht="15.75" customHeight="1">
      <c r="A192" s="19">
        <v>227</v>
      </c>
      <c r="B192" s="30" t="s">
        <v>122</v>
      </c>
      <c r="C192" s="40">
        <v>1</v>
      </c>
      <c r="D192" s="85" t="s">
        <v>200</v>
      </c>
      <c r="E192" s="40" t="s">
        <v>70</v>
      </c>
      <c r="F192" s="19" t="s">
        <v>171</v>
      </c>
      <c r="G192" s="48">
        <v>0</v>
      </c>
      <c r="H192" s="43" t="s">
        <v>70</v>
      </c>
      <c r="I192" s="44">
        <v>2</v>
      </c>
      <c r="K192" s="49">
        <v>20</v>
      </c>
      <c r="L192" s="70" t="s">
        <v>70</v>
      </c>
      <c r="M192" s="47">
        <v>21</v>
      </c>
      <c r="N192" s="23"/>
      <c r="O192" s="49">
        <v>14</v>
      </c>
      <c r="P192" s="70" t="s">
        <v>70</v>
      </c>
      <c r="Q192" s="47">
        <v>21</v>
      </c>
      <c r="R192" s="23"/>
      <c r="S192" s="49"/>
      <c r="T192" s="70" t="s">
        <v>70</v>
      </c>
      <c r="U192" s="47"/>
    </row>
    <row r="193" spans="1:23" ht="15.75" customHeight="1">
      <c r="A193" s="52" t="s">
        <v>103</v>
      </c>
      <c r="B193" s="32"/>
      <c r="C193" s="41"/>
      <c r="D193" s="87"/>
      <c r="E193" s="28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</row>
    <row r="194" spans="1:23" ht="15.75" customHeight="1">
      <c r="A194" s="39">
        <v>228</v>
      </c>
      <c r="B194" s="30" t="s">
        <v>122</v>
      </c>
      <c r="C194" s="40">
        <v>2</v>
      </c>
      <c r="D194" s="85" t="s">
        <v>187</v>
      </c>
      <c r="E194" s="28" t="s">
        <v>70</v>
      </c>
      <c r="F194" s="19" t="s">
        <v>161</v>
      </c>
      <c r="G194" s="48">
        <v>0</v>
      </c>
      <c r="H194" s="43" t="s">
        <v>70</v>
      </c>
      <c r="I194" s="44">
        <v>2</v>
      </c>
      <c r="K194" s="49">
        <v>20</v>
      </c>
      <c r="L194" s="70" t="s">
        <v>70</v>
      </c>
      <c r="M194" s="47">
        <v>21</v>
      </c>
      <c r="N194" s="23"/>
      <c r="O194" s="49">
        <v>12</v>
      </c>
      <c r="P194" s="70" t="s">
        <v>70</v>
      </c>
      <c r="Q194" s="47">
        <v>21</v>
      </c>
      <c r="R194" s="23"/>
      <c r="S194" s="49"/>
      <c r="T194" s="70" t="s">
        <v>70</v>
      </c>
      <c r="U194" s="47"/>
    </row>
    <row r="195" spans="1:23" ht="15.75" customHeight="1">
      <c r="A195" s="52" t="s">
        <v>104</v>
      </c>
      <c r="B195" s="32"/>
      <c r="C195" s="41"/>
      <c r="D195" s="87"/>
      <c r="E195" s="28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</row>
    <row r="196" spans="1:23" ht="15.75" customHeight="1">
      <c r="A196" s="39">
        <v>229</v>
      </c>
      <c r="B196" s="30" t="s">
        <v>122</v>
      </c>
      <c r="C196" s="40">
        <v>8</v>
      </c>
      <c r="D196" s="85" t="s">
        <v>168</v>
      </c>
      <c r="E196" s="40" t="s">
        <v>70</v>
      </c>
      <c r="F196" s="19" t="s">
        <v>179</v>
      </c>
      <c r="G196" s="48">
        <v>1</v>
      </c>
      <c r="H196" s="43" t="s">
        <v>70</v>
      </c>
      <c r="I196" s="44">
        <v>2</v>
      </c>
      <c r="K196" s="49">
        <v>6</v>
      </c>
      <c r="L196" s="70" t="s">
        <v>70</v>
      </c>
      <c r="M196" s="47">
        <v>21</v>
      </c>
      <c r="N196" s="23"/>
      <c r="O196" s="49">
        <v>21</v>
      </c>
      <c r="P196" s="70" t="s">
        <v>70</v>
      </c>
      <c r="Q196" s="47">
        <v>15</v>
      </c>
      <c r="R196" s="23"/>
      <c r="S196" s="49">
        <v>7</v>
      </c>
      <c r="T196" s="70" t="s">
        <v>70</v>
      </c>
      <c r="U196" s="47">
        <v>8</v>
      </c>
    </row>
    <row r="197" spans="1:23" ht="15.75" customHeight="1">
      <c r="A197" s="52" t="s">
        <v>106</v>
      </c>
      <c r="B197" s="32"/>
      <c r="C197" s="41"/>
      <c r="D197" s="87"/>
      <c r="E197" s="28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</row>
    <row r="198" spans="1:23" ht="15.75" customHeight="1">
      <c r="A198" s="41">
        <v>230</v>
      </c>
      <c r="B198" s="30" t="s">
        <v>122</v>
      </c>
      <c r="C198" s="40">
        <v>9</v>
      </c>
      <c r="D198" s="85" t="s">
        <v>182</v>
      </c>
      <c r="E198" s="28" t="s">
        <v>70</v>
      </c>
      <c r="F198" s="19" t="s">
        <v>181</v>
      </c>
      <c r="G198" s="48">
        <v>2</v>
      </c>
      <c r="H198" s="43" t="s">
        <v>70</v>
      </c>
      <c r="I198" s="44">
        <v>0</v>
      </c>
      <c r="K198" s="49">
        <v>21</v>
      </c>
      <c r="L198" s="70" t="s">
        <v>70</v>
      </c>
      <c r="M198" s="47">
        <v>15</v>
      </c>
      <c r="N198" s="23"/>
      <c r="O198" s="49">
        <v>21</v>
      </c>
      <c r="P198" s="70" t="s">
        <v>70</v>
      </c>
      <c r="Q198" s="47">
        <v>13</v>
      </c>
      <c r="R198" s="23"/>
      <c r="S198" s="49"/>
      <c r="T198" s="70" t="s">
        <v>70</v>
      </c>
      <c r="U198" s="47"/>
    </row>
    <row r="199" spans="1:23" ht="15.75" customHeight="1">
      <c r="C199" s="40"/>
      <c r="E199" s="28"/>
    </row>
    <row r="200" spans="1:23" ht="15.75" customHeight="1">
      <c r="A200" s="23"/>
      <c r="B200" s="23"/>
      <c r="C200" s="41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</row>
    <row r="201" spans="1:23" ht="15.75" customHeight="1">
      <c r="A201" s="26"/>
      <c r="B201" s="26"/>
      <c r="C201" s="118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</row>
    <row r="202" spans="1:23" ht="15.75" customHeight="1">
      <c r="A202" s="23"/>
      <c r="B202" s="32"/>
      <c r="C202" s="28"/>
      <c r="D202" s="69" t="s">
        <v>201</v>
      </c>
      <c r="V202" s="23"/>
      <c r="W202" s="23"/>
    </row>
    <row r="203" spans="1:23" ht="15.75" customHeight="1">
      <c r="C203" s="28"/>
      <c r="D203" s="74" t="s">
        <v>158</v>
      </c>
    </row>
    <row r="204" spans="1:23" ht="15.75" customHeight="1">
      <c r="B204" s="30" t="s">
        <v>202</v>
      </c>
      <c r="C204" s="40"/>
      <c r="D204" s="77" t="s">
        <v>175</v>
      </c>
    </row>
    <row r="205" spans="1:23" ht="15.75" customHeight="1">
      <c r="C205" s="40"/>
      <c r="D205" s="77" t="s">
        <v>176</v>
      </c>
    </row>
    <row r="206" spans="1:23" ht="15.75" customHeight="1">
      <c r="C206" s="40"/>
      <c r="D206" s="77" t="s">
        <v>203</v>
      </c>
    </row>
    <row r="207" spans="1:23" ht="15.75" customHeight="1">
      <c r="C207" s="40"/>
      <c r="D207" s="77" t="s">
        <v>204</v>
      </c>
    </row>
    <row r="208" spans="1:23" ht="15.75" customHeight="1">
      <c r="C208" s="40"/>
      <c r="D208" s="77" t="s">
        <v>205</v>
      </c>
    </row>
    <row r="209" spans="1:22" ht="15.75" customHeight="1">
      <c r="C209" s="40"/>
      <c r="D209" s="80" t="s">
        <v>167</v>
      </c>
    </row>
    <row r="210" spans="1:22" ht="15.75" customHeight="1">
      <c r="A210" s="30" t="s">
        <v>31</v>
      </c>
      <c r="B210" s="32" t="s">
        <v>39</v>
      </c>
      <c r="C210" s="28" t="s">
        <v>45</v>
      </c>
      <c r="G210" s="33"/>
      <c r="H210" s="34" t="s">
        <v>49</v>
      </c>
      <c r="I210" s="33"/>
      <c r="J210" s="3"/>
      <c r="K210" s="36"/>
      <c r="L210" s="37" t="s">
        <v>67</v>
      </c>
      <c r="M210" s="38"/>
      <c r="N210" s="3"/>
      <c r="O210" s="36"/>
      <c r="P210" s="37" t="s">
        <v>68</v>
      </c>
      <c r="Q210" s="38"/>
      <c r="R210" s="3"/>
      <c r="S210" s="36"/>
      <c r="T210" s="37" t="s">
        <v>69</v>
      </c>
      <c r="U210" s="38"/>
    </row>
    <row r="211" spans="1:22" ht="15.75" customHeight="1">
      <c r="A211" s="39">
        <v>231</v>
      </c>
      <c r="B211" s="92">
        <v>0.44444444444444448</v>
      </c>
      <c r="C211" s="40">
        <v>3</v>
      </c>
      <c r="D211" s="82" t="str">
        <f>D202</f>
        <v>Eepeen Kingit</v>
      </c>
      <c r="E211" s="28" t="s">
        <v>70</v>
      </c>
      <c r="F211" s="39" t="str">
        <f t="shared" ref="F211:F212" si="19">D207</f>
        <v>Team Jekku</v>
      </c>
      <c r="G211" s="42">
        <v>0</v>
      </c>
      <c r="H211" s="43" t="s">
        <v>70</v>
      </c>
      <c r="I211" s="44">
        <v>2</v>
      </c>
      <c r="K211" s="45">
        <v>16</v>
      </c>
      <c r="L211" s="46" t="s">
        <v>70</v>
      </c>
      <c r="M211" s="47">
        <v>21</v>
      </c>
      <c r="N211" s="23"/>
      <c r="O211" s="45">
        <v>13</v>
      </c>
      <c r="P211" s="46" t="s">
        <v>70</v>
      </c>
      <c r="Q211" s="47">
        <v>21</v>
      </c>
      <c r="R211" s="23"/>
      <c r="S211" s="45"/>
      <c r="T211" s="46" t="s">
        <v>70</v>
      </c>
      <c r="U211" s="47"/>
    </row>
    <row r="212" spans="1:22" ht="15.75" customHeight="1">
      <c r="A212" s="39">
        <v>232</v>
      </c>
      <c r="B212" s="92">
        <v>0.44444444444444448</v>
      </c>
      <c r="C212" s="40">
        <v>4</v>
      </c>
      <c r="D212" s="82" t="str">
        <f>D204</f>
        <v>Haippirinki</v>
      </c>
      <c r="E212" s="28" t="s">
        <v>70</v>
      </c>
      <c r="F212" s="39" t="str">
        <f t="shared" si="19"/>
        <v>SuoMu</v>
      </c>
      <c r="G212" s="48">
        <v>0</v>
      </c>
      <c r="H212" s="43" t="s">
        <v>70</v>
      </c>
      <c r="I212" s="44">
        <v>2</v>
      </c>
      <c r="K212" s="49">
        <v>10</v>
      </c>
      <c r="L212" s="50" t="s">
        <v>70</v>
      </c>
      <c r="M212" s="47">
        <v>21</v>
      </c>
      <c r="N212" s="23"/>
      <c r="O212" s="49">
        <v>5</v>
      </c>
      <c r="P212" s="50" t="s">
        <v>70</v>
      </c>
      <c r="Q212" s="47">
        <v>21</v>
      </c>
      <c r="R212" s="23"/>
      <c r="S212" s="49"/>
      <c r="T212" s="50" t="s">
        <v>70</v>
      </c>
      <c r="U212" s="47"/>
    </row>
    <row r="213" spans="1:22" ht="15.75" customHeight="1">
      <c r="A213" s="39">
        <v>233</v>
      </c>
      <c r="B213" s="92">
        <v>0.44444444444444448</v>
      </c>
      <c r="C213" s="40">
        <v>8</v>
      </c>
      <c r="D213" s="82" t="str">
        <f>D206</f>
        <v>Ilkka-Kyllikki ja keitetyt kasvikset</v>
      </c>
      <c r="E213" s="28" t="s">
        <v>70</v>
      </c>
      <c r="F213" s="39" t="str">
        <f>D203</f>
        <v>Turvenuijat</v>
      </c>
      <c r="G213" s="48">
        <v>2</v>
      </c>
      <c r="H213" s="43" t="s">
        <v>70</v>
      </c>
      <c r="I213" s="44">
        <v>1</v>
      </c>
      <c r="K213" s="49">
        <v>11</v>
      </c>
      <c r="L213" s="50" t="s">
        <v>70</v>
      </c>
      <c r="M213" s="47">
        <v>21</v>
      </c>
      <c r="N213" s="23"/>
      <c r="O213" s="49">
        <v>21</v>
      </c>
      <c r="P213" s="50" t="s">
        <v>70</v>
      </c>
      <c r="Q213" s="47">
        <v>14</v>
      </c>
      <c r="R213" s="23"/>
      <c r="S213" s="49">
        <v>8</v>
      </c>
      <c r="T213" s="50" t="s">
        <v>70</v>
      </c>
      <c r="U213" s="47">
        <v>1</v>
      </c>
    </row>
    <row r="214" spans="1:22" ht="15.75" customHeight="1">
      <c r="A214" s="39">
        <v>234</v>
      </c>
      <c r="B214" s="92">
        <v>0.44444444444444448</v>
      </c>
      <c r="C214" s="40">
        <v>9</v>
      </c>
      <c r="D214" s="82" t="str">
        <f>D205</f>
        <v>Winner is coming</v>
      </c>
      <c r="E214" s="28" t="s">
        <v>70</v>
      </c>
      <c r="F214" s="39" t="str">
        <f>D209</f>
        <v>Team Vaahtera</v>
      </c>
      <c r="G214" s="48">
        <v>0</v>
      </c>
      <c r="H214" s="51" t="s">
        <v>70</v>
      </c>
      <c r="I214" s="44">
        <v>2</v>
      </c>
      <c r="K214" s="49">
        <v>18</v>
      </c>
      <c r="L214" s="50" t="s">
        <v>70</v>
      </c>
      <c r="M214" s="47">
        <v>21</v>
      </c>
      <c r="N214" s="23"/>
      <c r="O214" s="49">
        <v>15</v>
      </c>
      <c r="P214" s="50" t="s">
        <v>70</v>
      </c>
      <c r="Q214" s="47">
        <v>21</v>
      </c>
      <c r="R214" s="23"/>
      <c r="S214" s="49"/>
      <c r="T214" s="50" t="s">
        <v>70</v>
      </c>
      <c r="U214" s="47"/>
    </row>
    <row r="215" spans="1:22" ht="15.75" customHeight="1">
      <c r="C215" s="40"/>
      <c r="E215" s="3"/>
    </row>
    <row r="216" spans="1:22" ht="15.75" customHeight="1">
      <c r="A216" s="30"/>
      <c r="C216" s="40"/>
      <c r="E216" s="3"/>
      <c r="G216" s="33"/>
      <c r="H216" s="34" t="s">
        <v>49</v>
      </c>
      <c r="I216" s="33"/>
      <c r="J216" s="3"/>
      <c r="K216" s="36"/>
      <c r="L216" s="37" t="s">
        <v>67</v>
      </c>
      <c r="M216" s="38"/>
      <c r="N216" s="3"/>
      <c r="O216" s="36"/>
      <c r="P216" s="37" t="s">
        <v>68</v>
      </c>
      <c r="Q216" s="38"/>
      <c r="R216" s="3"/>
      <c r="S216" s="36"/>
      <c r="T216" s="37" t="s">
        <v>69</v>
      </c>
      <c r="U216" s="38"/>
    </row>
    <row r="217" spans="1:22" ht="15.75" customHeight="1">
      <c r="A217" s="39">
        <v>235</v>
      </c>
      <c r="B217" s="81" t="s">
        <v>110</v>
      </c>
      <c r="C217" s="40">
        <v>3</v>
      </c>
      <c r="D217" s="85" t="s">
        <v>204</v>
      </c>
      <c r="E217" s="28" t="s">
        <v>70</v>
      </c>
      <c r="F217" s="39" t="s">
        <v>205</v>
      </c>
      <c r="G217" s="42">
        <v>2</v>
      </c>
      <c r="H217" s="43" t="s">
        <v>70</v>
      </c>
      <c r="I217" s="44">
        <v>1</v>
      </c>
      <c r="K217" s="45">
        <v>13</v>
      </c>
      <c r="L217" s="46" t="s">
        <v>70</v>
      </c>
      <c r="M217" s="47">
        <v>21</v>
      </c>
      <c r="N217" s="23"/>
      <c r="O217" s="45">
        <v>21</v>
      </c>
      <c r="P217" s="46" t="s">
        <v>70</v>
      </c>
      <c r="Q217" s="47">
        <v>10</v>
      </c>
      <c r="R217" s="23"/>
      <c r="S217" s="45">
        <v>8</v>
      </c>
      <c r="T217" s="46" t="s">
        <v>70</v>
      </c>
      <c r="U217" s="47">
        <v>1</v>
      </c>
    </row>
    <row r="218" spans="1:22" ht="15.75" customHeight="1">
      <c r="A218" s="39">
        <v>236</v>
      </c>
      <c r="B218" s="81" t="s">
        <v>110</v>
      </c>
      <c r="C218" s="40">
        <v>4</v>
      </c>
      <c r="D218" s="85" t="s">
        <v>203</v>
      </c>
      <c r="E218" s="28" t="s">
        <v>70</v>
      </c>
      <c r="F218" s="39" t="s">
        <v>167</v>
      </c>
      <c r="G218" s="48">
        <v>2</v>
      </c>
      <c r="H218" s="43" t="s">
        <v>70</v>
      </c>
      <c r="I218" s="44">
        <v>1</v>
      </c>
      <c r="K218" s="49">
        <v>20</v>
      </c>
      <c r="L218" s="50" t="s">
        <v>70</v>
      </c>
      <c r="M218" s="47">
        <v>21</v>
      </c>
      <c r="N218" s="23"/>
      <c r="O218" s="49">
        <v>21</v>
      </c>
      <c r="P218" s="50" t="s">
        <v>70</v>
      </c>
      <c r="Q218" s="47">
        <v>7</v>
      </c>
      <c r="R218" s="23"/>
      <c r="S218" s="49">
        <v>8</v>
      </c>
      <c r="T218" s="50" t="s">
        <v>70</v>
      </c>
      <c r="U218" s="47">
        <v>2</v>
      </c>
    </row>
    <row r="219" spans="1:22" ht="15.75" customHeight="1">
      <c r="A219" s="39">
        <v>237</v>
      </c>
      <c r="B219" s="81" t="s">
        <v>110</v>
      </c>
      <c r="C219" s="40">
        <v>8</v>
      </c>
      <c r="D219" s="85" t="s">
        <v>206</v>
      </c>
      <c r="E219" s="28" t="s">
        <v>70</v>
      </c>
      <c r="F219" s="39" t="s">
        <v>175</v>
      </c>
      <c r="G219" s="48">
        <v>2</v>
      </c>
      <c r="H219" s="43" t="s">
        <v>70</v>
      </c>
      <c r="I219" s="44">
        <v>1</v>
      </c>
      <c r="K219" s="49">
        <v>12</v>
      </c>
      <c r="L219" s="50" t="s">
        <v>70</v>
      </c>
      <c r="M219" s="47">
        <v>21</v>
      </c>
      <c r="N219" s="23"/>
      <c r="O219" s="49">
        <v>21</v>
      </c>
      <c r="P219" s="50" t="s">
        <v>70</v>
      </c>
      <c r="Q219" s="47">
        <v>10</v>
      </c>
      <c r="R219" s="23"/>
      <c r="S219" s="49">
        <v>8</v>
      </c>
      <c r="T219" s="50" t="s">
        <v>70</v>
      </c>
      <c r="U219" s="47">
        <v>4</v>
      </c>
    </row>
    <row r="220" spans="1:22" ht="15.75" customHeight="1">
      <c r="A220" s="39">
        <v>238</v>
      </c>
      <c r="B220" s="81" t="s">
        <v>110</v>
      </c>
      <c r="C220" s="41">
        <v>9</v>
      </c>
      <c r="D220" s="85" t="s">
        <v>158</v>
      </c>
      <c r="E220" s="28" t="s">
        <v>70</v>
      </c>
      <c r="F220" s="39" t="s">
        <v>176</v>
      </c>
      <c r="G220" s="48">
        <v>0</v>
      </c>
      <c r="H220" s="51" t="s">
        <v>70</v>
      </c>
      <c r="I220" s="44">
        <v>2</v>
      </c>
      <c r="K220" s="49">
        <v>1</v>
      </c>
      <c r="L220" s="50" t="s">
        <v>70</v>
      </c>
      <c r="M220" s="47">
        <v>21</v>
      </c>
      <c r="N220" s="23"/>
      <c r="O220" s="49">
        <v>2</v>
      </c>
      <c r="P220" s="50" t="s">
        <v>70</v>
      </c>
      <c r="Q220" s="47">
        <v>21</v>
      </c>
      <c r="R220" s="23"/>
      <c r="S220" s="49"/>
      <c r="T220" s="50" t="s">
        <v>70</v>
      </c>
      <c r="U220" s="47"/>
    </row>
    <row r="221" spans="1:22" ht="15.75" customHeight="1">
      <c r="C221" s="40"/>
      <c r="E221" s="3"/>
    </row>
    <row r="222" spans="1:22" ht="15.75" customHeight="1">
      <c r="C222" s="28" t="s">
        <v>45</v>
      </c>
      <c r="D222" s="23"/>
      <c r="E222" s="23"/>
      <c r="F222" s="23"/>
      <c r="G222" s="23"/>
      <c r="H222" s="23"/>
      <c r="I222" s="23"/>
      <c r="J222" s="23"/>
      <c r="K222" s="23"/>
      <c r="L222" s="23"/>
      <c r="M222" s="23"/>
    </row>
    <row r="223" spans="1:22" ht="15.75" customHeight="1">
      <c r="A223" s="3" t="s">
        <v>207</v>
      </c>
      <c r="C223" s="40"/>
      <c r="V223" s="39"/>
    </row>
    <row r="224" spans="1:22" ht="15.75" customHeight="1">
      <c r="A224" s="19">
        <v>239</v>
      </c>
      <c r="B224" s="30" t="s">
        <v>111</v>
      </c>
      <c r="C224" s="40">
        <v>8</v>
      </c>
      <c r="D224" s="85" t="s">
        <v>175</v>
      </c>
      <c r="E224" s="40" t="s">
        <v>70</v>
      </c>
      <c r="F224" s="19" t="s">
        <v>176</v>
      </c>
      <c r="G224" s="48">
        <v>2</v>
      </c>
      <c r="H224" s="43" t="s">
        <v>70</v>
      </c>
      <c r="I224" s="44">
        <v>1</v>
      </c>
      <c r="K224" s="49">
        <v>21</v>
      </c>
      <c r="L224" s="70" t="s">
        <v>70</v>
      </c>
      <c r="M224" s="47">
        <v>7</v>
      </c>
      <c r="N224" s="23"/>
      <c r="O224" s="49">
        <v>14</v>
      </c>
      <c r="P224" s="70" t="s">
        <v>70</v>
      </c>
      <c r="Q224" s="47">
        <v>21</v>
      </c>
      <c r="R224" s="23"/>
      <c r="S224" s="49">
        <v>8</v>
      </c>
      <c r="T224" s="70" t="s">
        <v>70</v>
      </c>
      <c r="U224" s="47">
        <v>4</v>
      </c>
    </row>
    <row r="225" spans="1:22" ht="15.75" customHeight="1">
      <c r="A225" s="52" t="s">
        <v>208</v>
      </c>
      <c r="B225" s="32"/>
      <c r="C225" s="40"/>
      <c r="D225" s="87"/>
      <c r="E225" s="28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</row>
    <row r="226" spans="1:22" ht="15.75" customHeight="1">
      <c r="A226" s="39">
        <v>240</v>
      </c>
      <c r="B226" s="30" t="s">
        <v>111</v>
      </c>
      <c r="C226" s="40">
        <v>9</v>
      </c>
      <c r="D226" s="85" t="s">
        <v>206</v>
      </c>
      <c r="E226" s="28" t="s">
        <v>70</v>
      </c>
      <c r="F226" s="19" t="s">
        <v>158</v>
      </c>
      <c r="G226" s="48">
        <v>1</v>
      </c>
      <c r="H226" s="43" t="s">
        <v>70</v>
      </c>
      <c r="I226" s="44">
        <v>2</v>
      </c>
      <c r="K226" s="49">
        <v>13</v>
      </c>
      <c r="L226" s="70" t="s">
        <v>70</v>
      </c>
      <c r="M226" s="47">
        <v>21</v>
      </c>
      <c r="N226" s="23"/>
      <c r="O226" s="49">
        <v>21</v>
      </c>
      <c r="P226" s="70" t="s">
        <v>70</v>
      </c>
      <c r="Q226" s="47">
        <v>14</v>
      </c>
      <c r="R226" s="23"/>
      <c r="S226" s="49">
        <v>7</v>
      </c>
      <c r="T226" s="70" t="s">
        <v>70</v>
      </c>
      <c r="U226" s="47">
        <v>8</v>
      </c>
    </row>
    <row r="227" spans="1:22" ht="15.75" customHeight="1">
      <c r="A227" s="52" t="s">
        <v>209</v>
      </c>
      <c r="B227" s="32"/>
      <c r="C227" s="40"/>
      <c r="D227" s="87"/>
      <c r="E227" s="28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</row>
    <row r="228" spans="1:22" ht="15.75" customHeight="1">
      <c r="A228" s="39">
        <v>241</v>
      </c>
      <c r="B228" s="30" t="s">
        <v>111</v>
      </c>
      <c r="C228" s="41">
        <v>3</v>
      </c>
      <c r="D228" s="85" t="s">
        <v>205</v>
      </c>
      <c r="E228" s="40" t="s">
        <v>70</v>
      </c>
      <c r="F228" s="19" t="s">
        <v>167</v>
      </c>
      <c r="G228" s="48">
        <v>2</v>
      </c>
      <c r="H228" s="43" t="s">
        <v>70</v>
      </c>
      <c r="I228" s="44">
        <v>0</v>
      </c>
      <c r="K228" s="49">
        <v>21</v>
      </c>
      <c r="L228" s="70" t="s">
        <v>70</v>
      </c>
      <c r="M228" s="47">
        <v>10</v>
      </c>
      <c r="N228" s="23"/>
      <c r="O228" s="49">
        <v>21</v>
      </c>
      <c r="P228" s="70" t="s">
        <v>70</v>
      </c>
      <c r="Q228" s="47">
        <v>18</v>
      </c>
      <c r="R228" s="23"/>
      <c r="S228" s="49"/>
      <c r="T228" s="70" t="s">
        <v>70</v>
      </c>
      <c r="U228" s="47"/>
    </row>
    <row r="229" spans="1:22" ht="15.75" customHeight="1">
      <c r="A229" s="52" t="s">
        <v>210</v>
      </c>
      <c r="B229" s="32"/>
      <c r="C229" s="41"/>
      <c r="D229" s="87"/>
      <c r="E229" s="28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</row>
    <row r="230" spans="1:22" ht="15.75" customHeight="1">
      <c r="A230" s="41">
        <v>242</v>
      </c>
      <c r="B230" s="30" t="s">
        <v>111</v>
      </c>
      <c r="C230" s="41">
        <v>4</v>
      </c>
      <c r="D230" s="85" t="s">
        <v>204</v>
      </c>
      <c r="E230" s="28" t="s">
        <v>70</v>
      </c>
      <c r="F230" s="19" t="s">
        <v>163</v>
      </c>
      <c r="G230" s="48">
        <v>2</v>
      </c>
      <c r="H230" s="43" t="s">
        <v>70</v>
      </c>
      <c r="I230" s="44">
        <v>0</v>
      </c>
      <c r="K230" s="49">
        <v>21</v>
      </c>
      <c r="L230" s="70" t="s">
        <v>70</v>
      </c>
      <c r="M230" s="47">
        <v>20</v>
      </c>
      <c r="N230" s="23"/>
      <c r="O230" s="49">
        <v>21</v>
      </c>
      <c r="P230" s="70" t="s">
        <v>70</v>
      </c>
      <c r="Q230" s="47">
        <v>7</v>
      </c>
      <c r="R230" s="23"/>
      <c r="S230" s="49"/>
      <c r="T230" s="70" t="s">
        <v>70</v>
      </c>
      <c r="U230" s="47"/>
    </row>
    <row r="231" spans="1:22" ht="15.75" customHeight="1">
      <c r="C231" s="40"/>
      <c r="E231" s="3"/>
    </row>
    <row r="232" spans="1:22" ht="15.75" customHeight="1">
      <c r="A232" s="96"/>
      <c r="B232" s="96"/>
      <c r="C232" s="122"/>
      <c r="D232" s="96"/>
      <c r="E232" s="97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</row>
    <row r="233" spans="1:22" ht="15.75" customHeight="1">
      <c r="C233" s="40"/>
      <c r="E233" s="3"/>
    </row>
    <row r="234" spans="1:22" ht="15.75" customHeight="1">
      <c r="C234" s="40"/>
      <c r="D234" s="19"/>
      <c r="E234" s="71" t="s">
        <v>141</v>
      </c>
      <c r="F234" s="138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75" customHeight="1">
      <c r="B235" s="30" t="s">
        <v>211</v>
      </c>
      <c r="C235" s="40"/>
      <c r="D235" s="19"/>
      <c r="E235" s="75" t="s">
        <v>212</v>
      </c>
      <c r="F235" s="76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</row>
    <row r="236" spans="1:22" ht="15.75" customHeight="1">
      <c r="C236" s="40"/>
      <c r="D236" s="19"/>
      <c r="E236" s="75" t="s">
        <v>157</v>
      </c>
      <c r="F236" s="76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</row>
    <row r="237" spans="1:22" ht="15.75" customHeight="1">
      <c r="A237" s="19"/>
      <c r="B237" s="19"/>
      <c r="C237" s="40"/>
      <c r="D237" s="19"/>
      <c r="E237" s="75" t="s">
        <v>213</v>
      </c>
      <c r="F237" s="76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</row>
    <row r="238" spans="1:22" ht="15.75" customHeight="1">
      <c r="A238" s="19"/>
      <c r="B238" s="19"/>
      <c r="C238" s="53"/>
      <c r="D238" s="19"/>
      <c r="E238" s="75" t="s">
        <v>162</v>
      </c>
      <c r="F238" s="76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</row>
    <row r="239" spans="1:22" ht="15.75" customHeight="1">
      <c r="A239" s="19"/>
      <c r="B239" s="19"/>
      <c r="C239" s="53"/>
      <c r="D239" s="19"/>
      <c r="E239" s="79" t="s">
        <v>154</v>
      </c>
      <c r="F239" s="8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</row>
    <row r="240" spans="1:22" ht="15.75" customHeight="1">
      <c r="A240" s="19"/>
      <c r="B240" s="19"/>
      <c r="C240" s="53"/>
      <c r="D240" s="19"/>
      <c r="E240" s="19"/>
      <c r="F240" s="19"/>
      <c r="G240" s="60"/>
      <c r="H240" s="60"/>
      <c r="I240" s="60"/>
      <c r="J240" s="19"/>
      <c r="K240" s="60"/>
      <c r="L240" s="60"/>
      <c r="M240" s="60"/>
      <c r="N240" s="19"/>
      <c r="O240" s="60"/>
      <c r="P240" s="60"/>
      <c r="Q240" s="60"/>
      <c r="R240" s="19"/>
      <c r="S240" s="60"/>
      <c r="T240" s="60"/>
      <c r="U240" s="60"/>
      <c r="V240" s="19"/>
    </row>
    <row r="241" spans="1:22" ht="15.75" customHeight="1">
      <c r="A241" s="19"/>
      <c r="B241" s="32" t="s">
        <v>39</v>
      </c>
      <c r="C241" s="81" t="s">
        <v>45</v>
      </c>
      <c r="D241" s="19"/>
      <c r="E241" s="19"/>
      <c r="F241" s="61"/>
      <c r="G241" s="62"/>
      <c r="H241" s="51" t="s">
        <v>49</v>
      </c>
      <c r="I241" s="63"/>
      <c r="J241" s="64"/>
      <c r="K241" s="60"/>
      <c r="L241" s="65" t="s">
        <v>67</v>
      </c>
      <c r="M241" s="66"/>
      <c r="N241" s="64"/>
      <c r="O241" s="60"/>
      <c r="P241" s="67" t="s">
        <v>68</v>
      </c>
      <c r="Q241" s="66"/>
      <c r="R241" s="64"/>
      <c r="S241" s="60"/>
      <c r="T241" s="67" t="s">
        <v>69</v>
      </c>
      <c r="U241" s="66"/>
      <c r="V241" s="19"/>
    </row>
    <row r="242" spans="1:22" ht="15.75" customHeight="1">
      <c r="A242" s="23">
        <v>247</v>
      </c>
      <c r="B242" s="92">
        <v>0.44444444444444448</v>
      </c>
      <c r="C242" s="40">
        <v>10</v>
      </c>
      <c r="D242" s="85" t="str">
        <f>E235</f>
        <v>Volley team Vattu</v>
      </c>
      <c r="E242" s="28" t="s">
        <v>70</v>
      </c>
      <c r="F242" s="61" t="str">
        <f>E236</f>
        <v>Varpun Vaskitsat</v>
      </c>
      <c r="G242" s="62">
        <v>2</v>
      </c>
      <c r="H242" s="51" t="s">
        <v>70</v>
      </c>
      <c r="I242" s="63">
        <v>0</v>
      </c>
      <c r="J242" s="61"/>
      <c r="K242" s="68">
        <v>21</v>
      </c>
      <c r="L242" s="70" t="s">
        <v>70</v>
      </c>
      <c r="M242" s="72">
        <v>4</v>
      </c>
      <c r="N242" s="61"/>
      <c r="O242" s="68">
        <v>21</v>
      </c>
      <c r="P242" s="70" t="s">
        <v>70</v>
      </c>
      <c r="Q242" s="72">
        <v>18</v>
      </c>
      <c r="R242" s="61"/>
      <c r="S242" s="68"/>
      <c r="T242" s="70" t="s">
        <v>70</v>
      </c>
      <c r="U242" s="72"/>
      <c r="V242" s="19"/>
    </row>
    <row r="243" spans="1:22" ht="15.75" customHeight="1">
      <c r="A243" s="23">
        <v>248</v>
      </c>
      <c r="B243" s="92">
        <v>0.44444444444444448</v>
      </c>
      <c r="C243" s="41">
        <v>11</v>
      </c>
      <c r="D243" s="85" t="str">
        <f>E237</f>
        <v>HakunilaPatriots</v>
      </c>
      <c r="E243" s="28" t="s">
        <v>70</v>
      </c>
      <c r="F243" s="61" t="str">
        <f>E238</f>
        <v>Suospurgut</v>
      </c>
      <c r="G243" s="62">
        <v>2</v>
      </c>
      <c r="H243" s="51" t="s">
        <v>70</v>
      </c>
      <c r="I243" s="63">
        <v>0</v>
      </c>
      <c r="J243" s="61"/>
      <c r="K243" s="68">
        <v>21</v>
      </c>
      <c r="L243" s="70" t="s">
        <v>70</v>
      </c>
      <c r="M243" s="72">
        <v>0</v>
      </c>
      <c r="N243" s="61"/>
      <c r="O243" s="68">
        <v>21</v>
      </c>
      <c r="P243" s="70" t="s">
        <v>70</v>
      </c>
      <c r="Q243" s="72">
        <v>0</v>
      </c>
      <c r="R243" s="61"/>
      <c r="S243" s="68"/>
      <c r="T243" s="70" t="s">
        <v>70</v>
      </c>
      <c r="U243" s="72"/>
      <c r="V243" s="19"/>
    </row>
    <row r="244" spans="1:22" ht="15.75" customHeight="1">
      <c r="A244" s="23">
        <v>249</v>
      </c>
      <c r="B244" s="32" t="s">
        <v>96</v>
      </c>
      <c r="C244" s="40">
        <v>10</v>
      </c>
      <c r="D244" s="85" t="str">
        <f>E239</f>
        <v>Moision Hurjat</v>
      </c>
      <c r="E244" s="28" t="s">
        <v>70</v>
      </c>
      <c r="F244" s="61" t="str">
        <f>E235</f>
        <v>Volley team Vattu</v>
      </c>
      <c r="G244" s="62">
        <v>2</v>
      </c>
      <c r="H244" s="51" t="s">
        <v>70</v>
      </c>
      <c r="I244" s="63">
        <v>0</v>
      </c>
      <c r="J244" s="61"/>
      <c r="K244" s="68">
        <v>21</v>
      </c>
      <c r="L244" s="70" t="s">
        <v>70</v>
      </c>
      <c r="M244" s="72">
        <v>15</v>
      </c>
      <c r="N244" s="61"/>
      <c r="O244" s="68">
        <v>21</v>
      </c>
      <c r="P244" s="70" t="s">
        <v>70</v>
      </c>
      <c r="Q244" s="72">
        <v>5</v>
      </c>
      <c r="R244" s="61"/>
      <c r="S244" s="68"/>
      <c r="T244" s="70" t="s">
        <v>70</v>
      </c>
      <c r="U244" s="72"/>
      <c r="V244" s="19"/>
    </row>
    <row r="245" spans="1:22" ht="15.75" customHeight="1">
      <c r="A245" s="23">
        <v>250</v>
      </c>
      <c r="B245" s="28" t="s">
        <v>97</v>
      </c>
      <c r="C245" s="41">
        <v>10</v>
      </c>
      <c r="D245" s="85" t="str">
        <f>E236</f>
        <v>Varpun Vaskitsat</v>
      </c>
      <c r="E245" s="28" t="s">
        <v>70</v>
      </c>
      <c r="F245" s="61" t="str">
        <f>E237</f>
        <v>HakunilaPatriots</v>
      </c>
      <c r="G245" s="62">
        <v>2</v>
      </c>
      <c r="H245" s="51" t="s">
        <v>70</v>
      </c>
      <c r="I245" s="63">
        <v>0</v>
      </c>
      <c r="J245" s="61"/>
      <c r="K245" s="68">
        <v>21</v>
      </c>
      <c r="L245" s="70" t="s">
        <v>70</v>
      </c>
      <c r="M245" s="72">
        <v>15</v>
      </c>
      <c r="N245" s="61"/>
      <c r="O245" s="68">
        <v>21</v>
      </c>
      <c r="P245" s="70" t="s">
        <v>70</v>
      </c>
      <c r="Q245" s="72">
        <v>19</v>
      </c>
      <c r="R245" s="61"/>
      <c r="S245" s="68"/>
      <c r="T245" s="70" t="s">
        <v>70</v>
      </c>
      <c r="U245" s="72"/>
      <c r="V245" s="19"/>
    </row>
    <row r="246" spans="1:22" ht="15.75" customHeight="1">
      <c r="A246" s="23">
        <v>251</v>
      </c>
      <c r="B246" s="28" t="s">
        <v>110</v>
      </c>
      <c r="C246" s="41">
        <v>10</v>
      </c>
      <c r="D246" s="85" t="str">
        <f>E238</f>
        <v>Suospurgut</v>
      </c>
      <c r="E246" s="28" t="s">
        <v>70</v>
      </c>
      <c r="F246" s="61" t="str">
        <f>E239</f>
        <v>Moision Hurjat</v>
      </c>
      <c r="G246" s="62">
        <v>0</v>
      </c>
      <c r="H246" s="51" t="s">
        <v>70</v>
      </c>
      <c r="I246" s="63">
        <v>2</v>
      </c>
      <c r="J246" s="61"/>
      <c r="K246" s="68">
        <v>8</v>
      </c>
      <c r="L246" s="70" t="s">
        <v>70</v>
      </c>
      <c r="M246" s="72">
        <v>21</v>
      </c>
      <c r="N246" s="61"/>
      <c r="O246" s="68">
        <v>8</v>
      </c>
      <c r="P246" s="70" t="s">
        <v>70</v>
      </c>
      <c r="Q246" s="72">
        <v>21</v>
      </c>
      <c r="R246" s="61"/>
      <c r="S246" s="68"/>
      <c r="T246" s="70" t="s">
        <v>70</v>
      </c>
      <c r="U246" s="72"/>
      <c r="V246" s="19"/>
    </row>
    <row r="247" spans="1:22" ht="15.75" customHeight="1">
      <c r="A247" s="23">
        <v>252</v>
      </c>
      <c r="B247" s="81" t="s">
        <v>110</v>
      </c>
      <c r="C247" s="41">
        <v>11</v>
      </c>
      <c r="D247" s="85" t="str">
        <f>E235</f>
        <v>Volley team Vattu</v>
      </c>
      <c r="E247" s="28" t="s">
        <v>70</v>
      </c>
      <c r="F247" s="61" t="str">
        <f>E237</f>
        <v>HakunilaPatriots</v>
      </c>
      <c r="G247" s="62">
        <v>2</v>
      </c>
      <c r="H247" s="51" t="s">
        <v>70</v>
      </c>
      <c r="I247" s="63">
        <v>1</v>
      </c>
      <c r="J247" s="61"/>
      <c r="K247" s="68">
        <v>21</v>
      </c>
      <c r="L247" s="70" t="s">
        <v>70</v>
      </c>
      <c r="M247" s="72">
        <v>8</v>
      </c>
      <c r="N247" s="61"/>
      <c r="O247" s="68">
        <v>7</v>
      </c>
      <c r="P247" s="70" t="s">
        <v>70</v>
      </c>
      <c r="Q247" s="72">
        <v>21</v>
      </c>
      <c r="R247" s="61"/>
      <c r="S247" s="68">
        <v>8</v>
      </c>
      <c r="T247" s="70" t="s">
        <v>70</v>
      </c>
      <c r="U247" s="72">
        <v>3</v>
      </c>
      <c r="V247" s="19"/>
    </row>
    <row r="248" spans="1:22" ht="15.75" customHeight="1">
      <c r="A248" s="23">
        <v>253</v>
      </c>
      <c r="B248" s="28" t="s">
        <v>98</v>
      </c>
      <c r="C248" s="40">
        <v>10</v>
      </c>
      <c r="D248" s="85" t="str">
        <f t="shared" ref="D248:D249" si="20">E238</f>
        <v>Suospurgut</v>
      </c>
      <c r="E248" s="28" t="s">
        <v>70</v>
      </c>
      <c r="F248" s="61" t="str">
        <f t="shared" ref="F248:F249" si="21">E236</f>
        <v>Varpun Vaskitsat</v>
      </c>
      <c r="G248" s="62">
        <v>0</v>
      </c>
      <c r="H248" s="51" t="s">
        <v>70</v>
      </c>
      <c r="I248" s="63">
        <v>2</v>
      </c>
      <c r="J248" s="61"/>
      <c r="K248" s="68">
        <v>8</v>
      </c>
      <c r="L248" s="70" t="s">
        <v>70</v>
      </c>
      <c r="M248" s="72">
        <v>21</v>
      </c>
      <c r="N248" s="61"/>
      <c r="O248" s="68">
        <v>6</v>
      </c>
      <c r="P248" s="70" t="s">
        <v>70</v>
      </c>
      <c r="Q248" s="72">
        <v>21</v>
      </c>
      <c r="R248" s="61"/>
      <c r="S248" s="68"/>
      <c r="T248" s="70" t="s">
        <v>70</v>
      </c>
      <c r="U248" s="72"/>
      <c r="V248" s="19"/>
    </row>
    <row r="249" spans="1:22" ht="15.75" customHeight="1">
      <c r="A249" s="23">
        <v>254</v>
      </c>
      <c r="B249" s="28" t="s">
        <v>99</v>
      </c>
      <c r="C249" s="40">
        <v>10</v>
      </c>
      <c r="D249" s="85" t="str">
        <f t="shared" si="20"/>
        <v>Moision Hurjat</v>
      </c>
      <c r="E249" s="28" t="s">
        <v>70</v>
      </c>
      <c r="F249" s="61" t="str">
        <f t="shared" si="21"/>
        <v>HakunilaPatriots</v>
      </c>
      <c r="G249" s="62">
        <v>2</v>
      </c>
      <c r="H249" s="51" t="s">
        <v>70</v>
      </c>
      <c r="I249" s="63">
        <v>0</v>
      </c>
      <c r="J249" s="61"/>
      <c r="K249" s="68">
        <v>21</v>
      </c>
      <c r="L249" s="70" t="s">
        <v>70</v>
      </c>
      <c r="M249" s="72">
        <v>16</v>
      </c>
      <c r="N249" s="61"/>
      <c r="O249" s="68">
        <v>21</v>
      </c>
      <c r="P249" s="70" t="s">
        <v>70</v>
      </c>
      <c r="Q249" s="72">
        <v>11</v>
      </c>
      <c r="R249" s="61"/>
      <c r="S249" s="68"/>
      <c r="T249" s="70" t="s">
        <v>70</v>
      </c>
      <c r="U249" s="72"/>
      <c r="V249" s="19"/>
    </row>
    <row r="250" spans="1:22" ht="15.75" customHeight="1">
      <c r="A250" s="23">
        <v>255</v>
      </c>
      <c r="B250" s="28" t="s">
        <v>111</v>
      </c>
      <c r="C250" s="40">
        <v>10</v>
      </c>
      <c r="D250" s="85" t="str">
        <f>E238</f>
        <v>Suospurgut</v>
      </c>
      <c r="E250" s="28" t="s">
        <v>70</v>
      </c>
      <c r="F250" s="61" t="str">
        <f>E235</f>
        <v>Volley team Vattu</v>
      </c>
      <c r="G250" s="62">
        <v>1</v>
      </c>
      <c r="H250" s="51" t="s">
        <v>70</v>
      </c>
      <c r="I250" s="63">
        <v>2</v>
      </c>
      <c r="J250" s="61"/>
      <c r="K250" s="68">
        <v>21</v>
      </c>
      <c r="L250" s="70" t="s">
        <v>70</v>
      </c>
      <c r="M250" s="72">
        <v>20</v>
      </c>
      <c r="N250" s="61"/>
      <c r="O250" s="68">
        <v>18</v>
      </c>
      <c r="P250" s="70" t="s">
        <v>70</v>
      </c>
      <c r="Q250" s="72">
        <v>21</v>
      </c>
      <c r="R250" s="61"/>
      <c r="S250" s="68">
        <v>7</v>
      </c>
      <c r="T250" s="70" t="s">
        <v>70</v>
      </c>
      <c r="U250" s="72">
        <v>8</v>
      </c>
      <c r="V250" s="19"/>
    </row>
    <row r="251" spans="1:22" ht="15.75" customHeight="1">
      <c r="A251" s="23">
        <v>256</v>
      </c>
      <c r="B251" s="81" t="s">
        <v>111</v>
      </c>
      <c r="C251" s="53">
        <v>11</v>
      </c>
      <c r="D251" s="85" t="str">
        <f>E236</f>
        <v>Varpun Vaskitsat</v>
      </c>
      <c r="E251" s="28" t="s">
        <v>70</v>
      </c>
      <c r="F251" s="61" t="str">
        <f>E239</f>
        <v>Moision Hurjat</v>
      </c>
      <c r="G251" s="62">
        <v>1</v>
      </c>
      <c r="H251" s="51" t="s">
        <v>70</v>
      </c>
      <c r="I251" s="63">
        <v>2</v>
      </c>
      <c r="J251" s="61"/>
      <c r="K251" s="68">
        <v>21</v>
      </c>
      <c r="L251" s="70" t="s">
        <v>70</v>
      </c>
      <c r="M251" s="72">
        <v>12</v>
      </c>
      <c r="N251" s="61"/>
      <c r="O251" s="68">
        <v>16</v>
      </c>
      <c r="P251" s="70" t="s">
        <v>70</v>
      </c>
      <c r="Q251" s="72">
        <v>21</v>
      </c>
      <c r="R251" s="61"/>
      <c r="S251" s="68">
        <v>6</v>
      </c>
      <c r="T251" s="70" t="s">
        <v>70</v>
      </c>
      <c r="U251" s="72">
        <v>8</v>
      </c>
      <c r="V251" s="19"/>
    </row>
    <row r="252" spans="1:22" ht="15.75" customHeight="1">
      <c r="A252" s="32"/>
      <c r="B252" s="32"/>
      <c r="C252" s="53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</row>
    <row r="253" spans="1:22" ht="15.75" customHeight="1">
      <c r="A253" s="32"/>
      <c r="B253" s="19"/>
      <c r="C253" s="53"/>
      <c r="D253" s="19"/>
      <c r="E253" s="19"/>
      <c r="F253" s="32" t="s">
        <v>75</v>
      </c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</row>
    <row r="254" spans="1:22" ht="15.75" customHeight="1">
      <c r="A254" s="32"/>
      <c r="B254" s="19"/>
      <c r="C254" s="40"/>
      <c r="E254" s="19"/>
      <c r="F254" s="19"/>
      <c r="G254" s="19" t="s">
        <v>76</v>
      </c>
      <c r="H254" s="19" t="s">
        <v>77</v>
      </c>
      <c r="I254" s="19" t="s">
        <v>78</v>
      </c>
      <c r="J254" s="19" t="s">
        <v>79</v>
      </c>
      <c r="K254" s="19" t="s">
        <v>80</v>
      </c>
      <c r="L254" s="19" t="s">
        <v>81</v>
      </c>
      <c r="M254" s="19" t="s">
        <v>82</v>
      </c>
      <c r="N254" s="83" t="s">
        <v>83</v>
      </c>
      <c r="O254" s="19"/>
      <c r="P254" s="19"/>
      <c r="Q254" s="19"/>
      <c r="R254" s="19"/>
      <c r="S254" s="19"/>
      <c r="T254" s="19"/>
      <c r="U254" s="19"/>
      <c r="V254" s="19"/>
    </row>
    <row r="255" spans="1:22" ht="15.75" customHeight="1">
      <c r="A255" s="32"/>
      <c r="B255" s="19"/>
      <c r="C255" s="40"/>
      <c r="E255" s="19"/>
      <c r="F255" s="32" t="str">
        <f t="shared" ref="F255:F259" si="22">E235</f>
        <v>Volley team Vattu</v>
      </c>
      <c r="G255" s="19"/>
      <c r="H255" s="19"/>
      <c r="I255" s="19"/>
      <c r="J255" s="101">
        <f>G242+I244+G247+I250</f>
        <v>6</v>
      </c>
      <c r="K255" s="101">
        <f>I242+G244+I247+G250</f>
        <v>4</v>
      </c>
      <c r="L255" s="19">
        <f>K242+O242+S242+M244+Q244+K247+O247+S247+M250+Q250+U250+U244</f>
        <v>147</v>
      </c>
      <c r="M255" s="19">
        <f>M242+Q242+K244+O244+M247+Q247+K250+O250+S250+U242+S244+U247</f>
        <v>142</v>
      </c>
      <c r="N255" s="86"/>
      <c r="O255" s="19"/>
      <c r="P255" s="19"/>
      <c r="Q255" s="19"/>
      <c r="R255" s="19"/>
      <c r="S255" s="19"/>
      <c r="T255" s="19"/>
      <c r="U255" s="19"/>
      <c r="V255" s="19"/>
    </row>
    <row r="256" spans="1:22" ht="15.75" customHeight="1">
      <c r="A256" s="19"/>
      <c r="B256" s="19"/>
      <c r="C256" s="40"/>
      <c r="E256" s="19"/>
      <c r="F256" s="32" t="str">
        <f t="shared" si="22"/>
        <v>Varpun Vaskitsat</v>
      </c>
      <c r="G256" s="19"/>
      <c r="H256" s="19"/>
      <c r="I256" s="19"/>
      <c r="J256" s="101">
        <f>I242+G245+I248+G251</f>
        <v>5</v>
      </c>
      <c r="K256" s="101">
        <f>G242+I245+G248+I251</f>
        <v>4</v>
      </c>
      <c r="L256" s="19">
        <f>M242+Q242+K245+O245+M248+Q248+K251+O251+S245+U242+U248+S251</f>
        <v>149</v>
      </c>
      <c r="M256" s="19">
        <f>K242+O242+S242+M245+Q245+U245+K248+O248+S248+M251+Q251+U251</f>
        <v>131</v>
      </c>
      <c r="N256" s="86"/>
      <c r="O256" s="19"/>
      <c r="P256" s="19"/>
      <c r="Q256" s="19"/>
      <c r="R256" s="19"/>
      <c r="S256" s="19"/>
      <c r="T256" s="19"/>
      <c r="U256" s="19"/>
      <c r="V256" s="19"/>
    </row>
    <row r="257" spans="1:22" ht="15.75" customHeight="1">
      <c r="A257" s="19"/>
      <c r="B257" s="19"/>
      <c r="C257" s="40"/>
      <c r="E257" s="19"/>
      <c r="F257" s="32" t="str">
        <f t="shared" si="22"/>
        <v>HakunilaPatriots</v>
      </c>
      <c r="G257" s="19"/>
      <c r="H257" s="19"/>
      <c r="I257" s="19"/>
      <c r="J257" s="101">
        <f>G243+I245+I247+I249</f>
        <v>3</v>
      </c>
      <c r="K257" s="101">
        <f>I243+G245+G247+G249</f>
        <v>6</v>
      </c>
      <c r="L257" s="19">
        <f>K243+O243+S243+M245+Q245+U245+M247+Q247+U247+M249+Q249+U249</f>
        <v>135</v>
      </c>
      <c r="M257" s="19">
        <f>M243+Q243+U243+K245+O245+S245+K247+O247+S247+K249+O249+S249</f>
        <v>120</v>
      </c>
      <c r="N257" s="86"/>
      <c r="O257" s="19"/>
      <c r="P257" s="19"/>
      <c r="Q257" s="19"/>
      <c r="R257" s="19"/>
      <c r="S257" s="19"/>
      <c r="T257" s="19"/>
      <c r="U257" s="19"/>
      <c r="V257" s="19"/>
    </row>
    <row r="258" spans="1:22" ht="15.75" customHeight="1">
      <c r="A258" s="19"/>
      <c r="B258" s="19"/>
      <c r="C258" s="53"/>
      <c r="D258" s="19"/>
      <c r="E258" s="19"/>
      <c r="F258" s="32" t="str">
        <f t="shared" si="22"/>
        <v>Suospurgut</v>
      </c>
      <c r="G258" s="19"/>
      <c r="H258" s="19"/>
      <c r="I258" s="19"/>
      <c r="J258" s="101">
        <f>I243+G246+G248+G250</f>
        <v>1</v>
      </c>
      <c r="K258" s="101">
        <f>G243+I246+I248+I250</f>
        <v>8</v>
      </c>
      <c r="L258" s="19">
        <f>M243+Q243+K246+O246+S246+K248+O248+S248+K250+O250+S250+U243</f>
        <v>76</v>
      </c>
      <c r="M258" s="19">
        <f>K243+O243+S243+M246+Q246+U246+M248+Q248+U248+M250+Q250+U250</f>
        <v>175</v>
      </c>
      <c r="N258" s="86"/>
      <c r="O258" s="19"/>
      <c r="P258" s="19"/>
      <c r="Q258" s="19"/>
      <c r="R258" s="19"/>
      <c r="S258" s="19"/>
      <c r="T258" s="19"/>
      <c r="U258" s="19"/>
      <c r="V258" s="19"/>
    </row>
    <row r="259" spans="1:22" ht="15.75" customHeight="1">
      <c r="A259" s="19"/>
      <c r="B259" s="32"/>
      <c r="C259" s="53"/>
      <c r="D259" s="19"/>
      <c r="E259" s="19"/>
      <c r="F259" s="32" t="str">
        <f t="shared" si="22"/>
        <v>Moision Hurjat</v>
      </c>
      <c r="G259" s="19"/>
      <c r="H259" s="19"/>
      <c r="I259" s="19"/>
      <c r="J259" s="101">
        <f>G244+I246+G249+I251</f>
        <v>8</v>
      </c>
      <c r="K259" s="101">
        <f>I244+G246+I249+G251</f>
        <v>1</v>
      </c>
      <c r="L259" s="19">
        <f>K244+O244+S244+M246+Q246+U246+K249+O249+S249+M251+Q251+U251</f>
        <v>167</v>
      </c>
      <c r="M259" s="19">
        <f>M244+Q244+U244+K246+O246+S246+M249+Q249+U249+K251+O251+S251</f>
        <v>106</v>
      </c>
      <c r="N259" s="86"/>
      <c r="O259" s="19"/>
      <c r="P259" s="19"/>
      <c r="Q259" s="19"/>
      <c r="R259" s="19"/>
      <c r="S259" s="19"/>
      <c r="T259" s="19"/>
      <c r="U259" s="19"/>
      <c r="V259" s="19"/>
    </row>
    <row r="260" spans="1:22" ht="15.75" customHeight="1">
      <c r="A260" s="19"/>
      <c r="B260" s="19"/>
      <c r="C260" s="53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</row>
    <row r="261" spans="1:22" ht="15.75" customHeight="1">
      <c r="C261" s="40"/>
    </row>
    <row r="262" spans="1:22" ht="15.75" customHeight="1">
      <c r="C262" s="40"/>
    </row>
    <row r="263" spans="1:22" ht="15.75" customHeight="1">
      <c r="C263" s="40"/>
    </row>
    <row r="264" spans="1:22" ht="15.75" customHeight="1">
      <c r="C264" s="40"/>
    </row>
    <row r="265" spans="1:22" ht="15.75" customHeight="1">
      <c r="C265" s="40"/>
    </row>
    <row r="266" spans="1:22" ht="15.75" customHeight="1">
      <c r="C266" s="40"/>
    </row>
    <row r="267" spans="1:22" ht="15.75" customHeight="1">
      <c r="C267" s="40"/>
    </row>
    <row r="268" spans="1:22" ht="15.75" customHeight="1">
      <c r="C268" s="40"/>
    </row>
    <row r="269" spans="1:22" ht="15.75" customHeight="1">
      <c r="C269" s="40"/>
    </row>
    <row r="270" spans="1:22" ht="15.75" customHeight="1">
      <c r="C270" s="40"/>
    </row>
    <row r="271" spans="1:22" ht="15.75" customHeight="1">
      <c r="C271" s="40"/>
    </row>
    <row r="272" spans="1:22" ht="15.75" customHeight="1">
      <c r="C272" s="40"/>
    </row>
    <row r="273" spans="3:3" ht="15.75" customHeight="1">
      <c r="C273" s="40"/>
    </row>
    <row r="274" spans="3:3" ht="15.75" customHeight="1">
      <c r="C274" s="40"/>
    </row>
    <row r="275" spans="3:3" ht="15.75" customHeight="1">
      <c r="C275" s="40"/>
    </row>
    <row r="276" spans="3:3" ht="15.75" customHeight="1">
      <c r="C276" s="40"/>
    </row>
    <row r="277" spans="3:3" ht="15.75" customHeight="1">
      <c r="C277" s="40"/>
    </row>
    <row r="278" spans="3:3" ht="15.75" customHeight="1">
      <c r="C278" s="40"/>
    </row>
    <row r="279" spans="3:3" ht="15.75" customHeight="1">
      <c r="C279" s="40"/>
    </row>
    <row r="280" spans="3:3" ht="15.75" customHeight="1">
      <c r="C280" s="40"/>
    </row>
    <row r="281" spans="3:3" ht="15.75" customHeight="1">
      <c r="C281" s="40"/>
    </row>
    <row r="282" spans="3:3" ht="15.75" customHeight="1">
      <c r="C282" s="40"/>
    </row>
    <row r="283" spans="3:3" ht="15.75" customHeight="1">
      <c r="C283" s="40"/>
    </row>
    <row r="284" spans="3:3" ht="15.75" customHeight="1">
      <c r="C284" s="40"/>
    </row>
    <row r="285" spans="3:3" ht="15.75" customHeight="1">
      <c r="C285" s="40"/>
    </row>
    <row r="286" spans="3:3" ht="15.75" customHeight="1">
      <c r="C286" s="40"/>
    </row>
    <row r="287" spans="3:3" ht="15.75" customHeight="1">
      <c r="C287" s="40"/>
    </row>
    <row r="288" spans="3:3" ht="15.75" customHeight="1">
      <c r="C288" s="40"/>
    </row>
    <row r="289" spans="3:3" ht="15.75" customHeight="1">
      <c r="C289" s="40"/>
    </row>
    <row r="290" spans="3:3" ht="15.75" customHeight="1">
      <c r="C290" s="40"/>
    </row>
    <row r="291" spans="3:3" ht="15.75" customHeight="1">
      <c r="C291" s="40"/>
    </row>
    <row r="292" spans="3:3" ht="15.75" customHeight="1">
      <c r="C292" s="40"/>
    </row>
    <row r="293" spans="3:3" ht="15.75" customHeight="1">
      <c r="C293" s="40"/>
    </row>
    <row r="294" spans="3:3" ht="15.75" customHeight="1">
      <c r="C294" s="40"/>
    </row>
    <row r="295" spans="3:3" ht="15.75" customHeight="1">
      <c r="C295" s="40"/>
    </row>
    <row r="296" spans="3:3" ht="15.75" customHeight="1">
      <c r="C296" s="40"/>
    </row>
    <row r="297" spans="3:3" ht="15.75" customHeight="1">
      <c r="C297" s="40"/>
    </row>
    <row r="298" spans="3:3" ht="15.75" customHeight="1">
      <c r="C298" s="40"/>
    </row>
    <row r="299" spans="3:3" ht="15.75" customHeight="1">
      <c r="C299" s="40"/>
    </row>
    <row r="300" spans="3:3" ht="15.75" customHeight="1">
      <c r="C300" s="40"/>
    </row>
    <row r="301" spans="3:3" ht="15.75" customHeight="1">
      <c r="C301" s="40"/>
    </row>
    <row r="302" spans="3:3" ht="15.75" customHeight="1">
      <c r="C302" s="40"/>
    </row>
    <row r="303" spans="3:3" ht="15.75" customHeight="1">
      <c r="C303" s="40"/>
    </row>
    <row r="304" spans="3:3" ht="15.75" customHeight="1">
      <c r="C304" s="40"/>
    </row>
    <row r="305" spans="3:3" ht="15.75" customHeight="1">
      <c r="C305" s="40"/>
    </row>
    <row r="306" spans="3:3" ht="15.75" customHeight="1">
      <c r="C306" s="40"/>
    </row>
    <row r="307" spans="3:3" ht="15.75" customHeight="1">
      <c r="C307" s="40"/>
    </row>
    <row r="308" spans="3:3" ht="15.75" customHeight="1">
      <c r="C308" s="40"/>
    </row>
    <row r="309" spans="3:3" ht="15.75" customHeight="1">
      <c r="C309" s="40"/>
    </row>
    <row r="310" spans="3:3" ht="15.75" customHeight="1">
      <c r="C310" s="40"/>
    </row>
    <row r="311" spans="3:3" ht="15.75" customHeight="1">
      <c r="C311" s="40"/>
    </row>
    <row r="312" spans="3:3" ht="15.75" customHeight="1">
      <c r="C312" s="40"/>
    </row>
    <row r="313" spans="3:3" ht="15.75" customHeight="1">
      <c r="C313" s="40"/>
    </row>
    <row r="314" spans="3:3" ht="15.75" customHeight="1">
      <c r="C314" s="40"/>
    </row>
    <row r="315" spans="3:3" ht="15.75" customHeight="1">
      <c r="C315" s="40"/>
    </row>
    <row r="316" spans="3:3" ht="15.75" customHeight="1">
      <c r="C316" s="40"/>
    </row>
    <row r="317" spans="3:3" ht="15.75" customHeight="1">
      <c r="C317" s="40"/>
    </row>
    <row r="318" spans="3:3" ht="15.75" customHeight="1">
      <c r="C318" s="40"/>
    </row>
    <row r="319" spans="3:3" ht="15.75" customHeight="1">
      <c r="C319" s="40"/>
    </row>
    <row r="320" spans="3:3" ht="15.75" customHeight="1">
      <c r="C320" s="40"/>
    </row>
    <row r="321" spans="3:3" ht="15.75" customHeight="1">
      <c r="C321" s="40"/>
    </row>
    <row r="322" spans="3:3" ht="15.75" customHeight="1">
      <c r="C322" s="40"/>
    </row>
    <row r="323" spans="3:3" ht="15.75" customHeight="1">
      <c r="C323" s="40"/>
    </row>
    <row r="324" spans="3:3" ht="15.75" customHeight="1">
      <c r="C324" s="40"/>
    </row>
    <row r="325" spans="3:3" ht="15.75" customHeight="1">
      <c r="C325" s="40"/>
    </row>
    <row r="326" spans="3:3" ht="15.75" customHeight="1">
      <c r="C326" s="40"/>
    </row>
    <row r="327" spans="3:3" ht="15.75" customHeight="1">
      <c r="C327" s="40"/>
    </row>
    <row r="328" spans="3:3" ht="15.75" customHeight="1">
      <c r="C328" s="40"/>
    </row>
    <row r="329" spans="3:3" ht="15.75" customHeight="1">
      <c r="C329" s="40"/>
    </row>
    <row r="330" spans="3:3" ht="15.75" customHeight="1">
      <c r="C330" s="40"/>
    </row>
    <row r="331" spans="3:3" ht="15.75" customHeight="1">
      <c r="C331" s="40"/>
    </row>
    <row r="332" spans="3:3" ht="15.75" customHeight="1">
      <c r="C332" s="40"/>
    </row>
    <row r="333" spans="3:3" ht="15.75" customHeight="1">
      <c r="C333" s="40"/>
    </row>
    <row r="334" spans="3:3" ht="15.75" customHeight="1">
      <c r="C334" s="40"/>
    </row>
    <row r="335" spans="3:3" ht="15.75" customHeight="1">
      <c r="C335" s="40"/>
    </row>
    <row r="336" spans="3:3" ht="15.75" customHeight="1">
      <c r="C336" s="40"/>
    </row>
    <row r="337" spans="3:3" ht="15.75" customHeight="1">
      <c r="C337" s="40"/>
    </row>
    <row r="338" spans="3:3" ht="15.75" customHeight="1">
      <c r="C338" s="40"/>
    </row>
    <row r="339" spans="3:3" ht="15.75" customHeight="1">
      <c r="C339" s="40"/>
    </row>
    <row r="340" spans="3:3" ht="15.75" customHeight="1">
      <c r="C340" s="40"/>
    </row>
    <row r="341" spans="3:3" ht="15.75" customHeight="1">
      <c r="C341" s="40"/>
    </row>
    <row r="342" spans="3:3" ht="15.75" customHeight="1">
      <c r="C342" s="40"/>
    </row>
    <row r="343" spans="3:3" ht="15.75" customHeight="1">
      <c r="C343" s="40"/>
    </row>
    <row r="344" spans="3:3" ht="15.75" customHeight="1">
      <c r="C344" s="40"/>
    </row>
    <row r="345" spans="3:3" ht="15.75" customHeight="1">
      <c r="C345" s="40"/>
    </row>
    <row r="346" spans="3:3" ht="15.75" customHeight="1">
      <c r="C346" s="40"/>
    </row>
    <row r="347" spans="3:3" ht="15.75" customHeight="1">
      <c r="C347" s="40"/>
    </row>
    <row r="348" spans="3:3" ht="15.75" customHeight="1">
      <c r="C348" s="40"/>
    </row>
    <row r="349" spans="3:3" ht="15.75" customHeight="1">
      <c r="C349" s="40"/>
    </row>
    <row r="350" spans="3:3" ht="15.75" customHeight="1">
      <c r="C350" s="40"/>
    </row>
    <row r="351" spans="3:3" ht="15.75" customHeight="1">
      <c r="C351" s="40"/>
    </row>
    <row r="352" spans="3:3" ht="15.75" customHeight="1">
      <c r="C352" s="40"/>
    </row>
    <row r="353" spans="3:3" ht="15.75" customHeight="1">
      <c r="C353" s="40"/>
    </row>
    <row r="354" spans="3:3" ht="15.75" customHeight="1">
      <c r="C354" s="40"/>
    </row>
    <row r="355" spans="3:3" ht="15.75" customHeight="1">
      <c r="C355" s="40"/>
    </row>
    <row r="356" spans="3:3" ht="15.75" customHeight="1">
      <c r="C356" s="40"/>
    </row>
    <row r="357" spans="3:3" ht="15.75" customHeight="1">
      <c r="C357" s="40"/>
    </row>
    <row r="358" spans="3:3" ht="15.75" customHeight="1">
      <c r="C358" s="40"/>
    </row>
    <row r="359" spans="3:3" ht="15.75" customHeight="1">
      <c r="C359" s="40"/>
    </row>
    <row r="360" spans="3:3" ht="15.75" customHeight="1">
      <c r="C360" s="40"/>
    </row>
    <row r="361" spans="3:3" ht="15.75" customHeight="1">
      <c r="C361" s="40"/>
    </row>
    <row r="362" spans="3:3" ht="15.75" customHeight="1">
      <c r="C362" s="40"/>
    </row>
    <row r="363" spans="3:3" ht="15.75" customHeight="1">
      <c r="C363" s="40"/>
    </row>
    <row r="364" spans="3:3" ht="15.75" customHeight="1">
      <c r="C364" s="40"/>
    </row>
    <row r="365" spans="3:3" ht="15.75" customHeight="1">
      <c r="C365" s="40"/>
    </row>
    <row r="366" spans="3:3" ht="15.75" customHeight="1">
      <c r="C366" s="40"/>
    </row>
    <row r="367" spans="3:3" ht="15.75" customHeight="1">
      <c r="C367" s="40"/>
    </row>
    <row r="368" spans="3:3" ht="15.75" customHeight="1">
      <c r="C368" s="40"/>
    </row>
    <row r="369" spans="3:3" ht="15.75" customHeight="1">
      <c r="C369" s="40"/>
    </row>
    <row r="370" spans="3:3" ht="15.75" customHeight="1">
      <c r="C370" s="40"/>
    </row>
    <row r="371" spans="3:3" ht="15.75" customHeight="1">
      <c r="C371" s="40"/>
    </row>
    <row r="372" spans="3:3" ht="15.75" customHeight="1">
      <c r="C372" s="40"/>
    </row>
    <row r="373" spans="3:3" ht="15.75" customHeight="1">
      <c r="C373" s="40"/>
    </row>
    <row r="374" spans="3:3" ht="15.75" customHeight="1">
      <c r="C374" s="40"/>
    </row>
    <row r="375" spans="3:3" ht="15.75" customHeight="1">
      <c r="C375" s="40"/>
    </row>
    <row r="376" spans="3:3" ht="15.75" customHeight="1">
      <c r="C376" s="40"/>
    </row>
    <row r="377" spans="3:3" ht="15.75" customHeight="1">
      <c r="C377" s="40"/>
    </row>
    <row r="378" spans="3:3" ht="15.75" customHeight="1">
      <c r="C378" s="40"/>
    </row>
    <row r="379" spans="3:3" ht="15.75" customHeight="1">
      <c r="C379" s="40"/>
    </row>
    <row r="380" spans="3:3" ht="15.75" customHeight="1">
      <c r="C380" s="40"/>
    </row>
    <row r="381" spans="3:3" ht="15.75" customHeight="1">
      <c r="C381" s="40"/>
    </row>
    <row r="382" spans="3:3" ht="15.75" customHeight="1">
      <c r="C382" s="40"/>
    </row>
    <row r="383" spans="3:3" ht="15.75" customHeight="1">
      <c r="C383" s="40"/>
    </row>
    <row r="384" spans="3:3" ht="15.75" customHeight="1">
      <c r="C384" s="40"/>
    </row>
    <row r="385" spans="3:3" ht="15.75" customHeight="1">
      <c r="C385" s="40"/>
    </row>
    <row r="386" spans="3:3" ht="15.75" customHeight="1">
      <c r="C386" s="40"/>
    </row>
    <row r="387" spans="3:3" ht="15.75" customHeight="1">
      <c r="C387" s="40"/>
    </row>
    <row r="388" spans="3:3" ht="15.75" customHeight="1">
      <c r="C388" s="40"/>
    </row>
    <row r="389" spans="3:3" ht="15.75" customHeight="1">
      <c r="C389" s="40"/>
    </row>
    <row r="390" spans="3:3" ht="15.75" customHeight="1">
      <c r="C390" s="40"/>
    </row>
    <row r="391" spans="3:3" ht="15.75" customHeight="1">
      <c r="C391" s="40"/>
    </row>
    <row r="392" spans="3:3" ht="15.75" customHeight="1">
      <c r="C392" s="40"/>
    </row>
    <row r="393" spans="3:3" ht="15.75" customHeight="1">
      <c r="C393" s="40"/>
    </row>
    <row r="394" spans="3:3" ht="15.75" customHeight="1">
      <c r="C394" s="40"/>
    </row>
    <row r="395" spans="3:3" ht="15.75" customHeight="1">
      <c r="C395" s="40"/>
    </row>
    <row r="396" spans="3:3" ht="15.75" customHeight="1">
      <c r="C396" s="40"/>
    </row>
    <row r="397" spans="3:3" ht="15.75" customHeight="1">
      <c r="C397" s="40"/>
    </row>
    <row r="398" spans="3:3" ht="15.75" customHeight="1">
      <c r="C398" s="40"/>
    </row>
    <row r="399" spans="3:3" ht="15.75" customHeight="1">
      <c r="C399" s="40"/>
    </row>
    <row r="400" spans="3:3" ht="15.75" customHeight="1">
      <c r="C400" s="40"/>
    </row>
    <row r="401" spans="3:3" ht="15.75" customHeight="1">
      <c r="C401" s="40"/>
    </row>
    <row r="402" spans="3:3" ht="15.75" customHeight="1">
      <c r="C402" s="40"/>
    </row>
    <row r="403" spans="3:3" ht="15.75" customHeight="1">
      <c r="C403" s="40"/>
    </row>
    <row r="404" spans="3:3" ht="15.75" customHeight="1">
      <c r="C404" s="40"/>
    </row>
    <row r="405" spans="3:3" ht="15.75" customHeight="1">
      <c r="C405" s="40"/>
    </row>
    <row r="406" spans="3:3" ht="15.75" customHeight="1">
      <c r="C406" s="40"/>
    </row>
    <row r="407" spans="3:3" ht="15.75" customHeight="1">
      <c r="C407" s="40"/>
    </row>
    <row r="408" spans="3:3" ht="15.75" customHeight="1">
      <c r="C408" s="40"/>
    </row>
    <row r="409" spans="3:3" ht="15.75" customHeight="1">
      <c r="C409" s="40"/>
    </row>
    <row r="410" spans="3:3" ht="15.75" customHeight="1">
      <c r="C410" s="40"/>
    </row>
    <row r="411" spans="3:3" ht="15.75" customHeight="1">
      <c r="C411" s="40"/>
    </row>
    <row r="412" spans="3:3" ht="15.75" customHeight="1">
      <c r="C412" s="40"/>
    </row>
    <row r="413" spans="3:3" ht="15.75" customHeight="1">
      <c r="C413" s="40"/>
    </row>
    <row r="414" spans="3:3" ht="15.75" customHeight="1">
      <c r="C414" s="40"/>
    </row>
    <row r="415" spans="3:3" ht="15.75" customHeight="1">
      <c r="C415" s="40"/>
    </row>
    <row r="416" spans="3:3" ht="15.75" customHeight="1">
      <c r="C416" s="40"/>
    </row>
    <row r="417" spans="3:3" ht="15.75" customHeight="1">
      <c r="C417" s="40"/>
    </row>
    <row r="418" spans="3:3" ht="15.75" customHeight="1">
      <c r="C418" s="40"/>
    </row>
    <row r="419" spans="3:3" ht="15.75" customHeight="1">
      <c r="C419" s="40"/>
    </row>
    <row r="420" spans="3:3" ht="15.75" customHeight="1">
      <c r="C420" s="40"/>
    </row>
    <row r="421" spans="3:3" ht="15.75" customHeight="1">
      <c r="C421" s="40"/>
    </row>
    <row r="422" spans="3:3" ht="15.75" customHeight="1">
      <c r="C422" s="40"/>
    </row>
    <row r="423" spans="3:3" ht="15.75" customHeight="1">
      <c r="C423" s="40"/>
    </row>
    <row r="424" spans="3:3" ht="15.75" customHeight="1">
      <c r="C424" s="40"/>
    </row>
    <row r="425" spans="3:3" ht="15.75" customHeight="1">
      <c r="C425" s="40"/>
    </row>
    <row r="426" spans="3:3" ht="15.75" customHeight="1">
      <c r="C426" s="40"/>
    </row>
    <row r="427" spans="3:3" ht="15.75" customHeight="1">
      <c r="C427" s="40"/>
    </row>
    <row r="428" spans="3:3" ht="15.75" customHeight="1">
      <c r="C428" s="40"/>
    </row>
    <row r="429" spans="3:3" ht="15.75" customHeight="1">
      <c r="C429" s="40"/>
    </row>
    <row r="430" spans="3:3" ht="15.75" customHeight="1">
      <c r="C430" s="40"/>
    </row>
    <row r="431" spans="3:3" ht="15.75" customHeight="1">
      <c r="C431" s="40"/>
    </row>
    <row r="432" spans="3:3" ht="15.75" customHeight="1">
      <c r="C432" s="40"/>
    </row>
    <row r="433" spans="3:3" ht="15.75" customHeight="1">
      <c r="C433" s="40"/>
    </row>
    <row r="434" spans="3:3" ht="15.75" customHeight="1">
      <c r="C434" s="40"/>
    </row>
    <row r="435" spans="3:3" ht="15.75" customHeight="1">
      <c r="C435" s="40"/>
    </row>
    <row r="436" spans="3:3" ht="15.75" customHeight="1">
      <c r="C436" s="40"/>
    </row>
    <row r="437" spans="3:3" ht="15.75" customHeight="1">
      <c r="C437" s="40"/>
    </row>
    <row r="438" spans="3:3" ht="15.75" customHeight="1">
      <c r="C438" s="40"/>
    </row>
    <row r="439" spans="3:3" ht="15.75" customHeight="1">
      <c r="C439" s="40"/>
    </row>
    <row r="440" spans="3:3" ht="15.75" customHeight="1">
      <c r="C440" s="40"/>
    </row>
    <row r="441" spans="3:3" ht="15.75" customHeight="1">
      <c r="C441" s="40"/>
    </row>
    <row r="442" spans="3:3" ht="15.75" customHeight="1">
      <c r="C442" s="40"/>
    </row>
    <row r="443" spans="3:3" ht="15.75" customHeight="1">
      <c r="C443" s="40"/>
    </row>
    <row r="444" spans="3:3" ht="15.75" customHeight="1">
      <c r="C444" s="40"/>
    </row>
    <row r="445" spans="3:3" ht="15.75" customHeight="1">
      <c r="C445" s="40"/>
    </row>
    <row r="446" spans="3:3" ht="15.75" customHeight="1">
      <c r="C446" s="40"/>
    </row>
    <row r="447" spans="3:3" ht="15.75" customHeight="1">
      <c r="C447" s="40"/>
    </row>
    <row r="448" spans="3:3" ht="15.75" customHeight="1">
      <c r="C448" s="40"/>
    </row>
    <row r="449" spans="3:3" ht="15.75" customHeight="1">
      <c r="C449" s="40"/>
    </row>
    <row r="450" spans="3:3" ht="15.75" customHeight="1">
      <c r="C450" s="40"/>
    </row>
    <row r="451" spans="3:3" ht="15.75" customHeight="1">
      <c r="C451" s="40"/>
    </row>
    <row r="452" spans="3:3" ht="15.75" customHeight="1">
      <c r="C452" s="40"/>
    </row>
    <row r="453" spans="3:3" ht="15.75" customHeight="1">
      <c r="C453" s="40"/>
    </row>
    <row r="454" spans="3:3" ht="15.75" customHeight="1">
      <c r="C454" s="40"/>
    </row>
    <row r="455" spans="3:3" ht="15.75" customHeight="1">
      <c r="C455" s="40"/>
    </row>
    <row r="456" spans="3:3" ht="15.75" customHeight="1">
      <c r="C456" s="40"/>
    </row>
    <row r="457" spans="3:3" ht="15.75" customHeight="1">
      <c r="C457" s="40"/>
    </row>
    <row r="458" spans="3:3" ht="15.75" customHeight="1">
      <c r="C458" s="40"/>
    </row>
    <row r="459" spans="3:3" ht="15.75" customHeight="1">
      <c r="C459" s="40"/>
    </row>
    <row r="460" spans="3:3" ht="15.75" customHeight="1"/>
    <row r="461" spans="3:3" ht="15.75" customHeight="1"/>
    <row r="462" spans="3:3" ht="15.75" customHeight="1"/>
    <row r="463" spans="3:3" ht="15.75" customHeight="1"/>
    <row r="464" spans="3:3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25" right="0.25" top="0.75" bottom="0.75" header="0" footer="0"/>
  <pageSetup orientation="landscape"/>
  <rowBreaks count="7" manualBreakCount="7">
    <brk id="96" man="1"/>
    <brk id="133" man="1"/>
    <brk id="165" man="1"/>
    <brk id="232" man="1"/>
    <brk id="200" man="1"/>
    <brk id="25" man="1"/>
    <brk id="6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000"/>
  <sheetViews>
    <sheetView workbookViewId="0"/>
  </sheetViews>
  <sheetFormatPr defaultColWidth="14.44140625" defaultRowHeight="15" customHeight="1"/>
  <cols>
    <col min="1" max="14" width="8" customWidth="1"/>
    <col min="15" max="15" width="14" customWidth="1"/>
  </cols>
  <sheetData>
    <row r="1" spans="1:15" ht="14.4">
      <c r="A1" s="81" t="s">
        <v>151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5" ht="14.4">
      <c r="A2" s="81">
        <v>1</v>
      </c>
      <c r="B2" s="81">
        <v>2</v>
      </c>
      <c r="C2" s="81">
        <v>3</v>
      </c>
      <c r="D2" s="81">
        <v>4</v>
      </c>
      <c r="E2" s="81">
        <v>5</v>
      </c>
      <c r="F2" s="81">
        <v>6</v>
      </c>
      <c r="G2" s="81">
        <v>7</v>
      </c>
      <c r="H2" s="81">
        <v>8</v>
      </c>
      <c r="I2" s="81">
        <v>9</v>
      </c>
      <c r="J2" s="81">
        <v>10</v>
      </c>
      <c r="K2" s="81">
        <v>11</v>
      </c>
      <c r="L2" s="81">
        <v>12</v>
      </c>
      <c r="M2" s="81">
        <v>13</v>
      </c>
      <c r="N2" s="81">
        <v>14</v>
      </c>
      <c r="O2" s="81">
        <v>15</v>
      </c>
    </row>
    <row r="3" spans="1:15" ht="14.4">
      <c r="A3" s="32"/>
      <c r="B3" s="32"/>
      <c r="O3" s="32">
        <v>0.59375</v>
      </c>
    </row>
    <row r="4" spans="1:15" ht="14.4">
      <c r="A4" s="32"/>
      <c r="B4" s="32"/>
    </row>
    <row r="5" spans="1:15" ht="14.4">
      <c r="A5" s="32"/>
      <c r="B5" s="32"/>
      <c r="O5" s="32">
        <v>0.65277777777777779</v>
      </c>
    </row>
    <row r="6" spans="1:15" ht="14.4">
      <c r="A6" s="32"/>
      <c r="B6" s="32"/>
      <c r="O6" s="32">
        <v>0.68055555555555547</v>
      </c>
    </row>
    <row r="7" spans="1:15" ht="14.4">
      <c r="A7" s="28"/>
      <c r="B7" s="28"/>
    </row>
    <row r="8" spans="1:15" ht="14.4">
      <c r="A8" s="28"/>
      <c r="B8" s="28"/>
      <c r="O8" s="28" t="s">
        <v>72</v>
      </c>
    </row>
    <row r="9" spans="1:15" ht="14.4">
      <c r="A9" s="28"/>
      <c r="B9" s="28"/>
      <c r="O9" s="28" t="s">
        <v>84</v>
      </c>
    </row>
    <row r="10" spans="1:15" ht="14.4">
      <c r="A10" s="28"/>
      <c r="B10" s="28"/>
      <c r="O10" s="28" t="s">
        <v>73</v>
      </c>
    </row>
    <row r="11" spans="1:15" ht="14.4">
      <c r="A11" s="28"/>
      <c r="B11" s="28"/>
      <c r="D11" s="28"/>
      <c r="O11" s="28" t="s">
        <v>74</v>
      </c>
    </row>
    <row r="12" spans="1:15" ht="14.4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5" ht="14.4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5" ht="14.4">
      <c r="A14" s="81">
        <v>1</v>
      </c>
      <c r="B14" s="81">
        <v>2</v>
      </c>
      <c r="C14" s="81">
        <v>3</v>
      </c>
      <c r="D14" s="81">
        <v>4</v>
      </c>
      <c r="E14" s="81">
        <v>5</v>
      </c>
      <c r="F14" s="81">
        <v>6</v>
      </c>
      <c r="G14" s="81">
        <v>7</v>
      </c>
      <c r="H14" s="81">
        <v>8</v>
      </c>
      <c r="I14" s="81">
        <v>9</v>
      </c>
      <c r="J14" s="81">
        <v>10</v>
      </c>
      <c r="K14" s="81">
        <v>11</v>
      </c>
      <c r="L14" s="81">
        <v>12</v>
      </c>
      <c r="M14" s="30">
        <v>13</v>
      </c>
      <c r="N14" s="30">
        <v>14</v>
      </c>
    </row>
    <row r="16" spans="1:15" ht="14.4">
      <c r="O16" s="30"/>
    </row>
    <row r="17" spans="6:15" ht="14.4">
      <c r="F17" s="92">
        <v>0.44444444444444448</v>
      </c>
      <c r="O17" s="30"/>
    </row>
    <row r="18" spans="6:15" ht="14.4">
      <c r="N18" s="41"/>
      <c r="O18" s="30"/>
    </row>
    <row r="19" spans="6:15" ht="14.4">
      <c r="F19" s="81" t="s">
        <v>102</v>
      </c>
      <c r="O19" s="30"/>
    </row>
    <row r="20" spans="6:15" ht="14.4">
      <c r="F20" s="41"/>
      <c r="O20" s="30"/>
    </row>
    <row r="21" spans="6:15" ht="15.75" customHeight="1">
      <c r="F21" s="41"/>
      <c r="O21" s="30"/>
    </row>
    <row r="22" spans="6:15" ht="15.75" customHeight="1">
      <c r="K22" s="30" t="s">
        <v>102</v>
      </c>
      <c r="O22" s="30"/>
    </row>
    <row r="23" spans="6:15" ht="15.75" customHeight="1">
      <c r="K23" s="30" t="s">
        <v>105</v>
      </c>
      <c r="O23" s="30"/>
    </row>
    <row r="24" spans="6:15" ht="15.75" customHeight="1">
      <c r="H24" s="30"/>
      <c r="I24" s="30"/>
      <c r="O24" s="30"/>
    </row>
    <row r="25" spans="6:15" ht="15.75" customHeight="1"/>
    <row r="26" spans="6:15" ht="15.75" customHeight="1"/>
    <row r="27" spans="6:15" ht="15.75" customHeight="1"/>
    <row r="28" spans="6:15" ht="15.75" customHeight="1"/>
    <row r="29" spans="6:15" ht="15.75" customHeight="1"/>
    <row r="30" spans="6:15" ht="15.75" customHeight="1"/>
    <row r="31" spans="6:15" ht="15.75" customHeight="1"/>
    <row r="32" spans="6:1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5</vt:i4>
      </vt:variant>
    </vt:vector>
  </HeadingPairs>
  <TitlesOfParts>
    <vt:vector size="5" baseType="lpstr">
      <vt:lpstr>Naiset</vt:lpstr>
      <vt:lpstr>Miehet</vt:lpstr>
      <vt:lpstr>Bisnes</vt:lpstr>
      <vt:lpstr>Seka</vt:lpstr>
      <vt:lpstr>kentät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Maiju</dc:creator>
  <cp:lastModifiedBy>Maiju</cp:lastModifiedBy>
  <dcterms:created xsi:type="dcterms:W3CDTF">2019-07-27T04:55:02Z</dcterms:created>
  <dcterms:modified xsi:type="dcterms:W3CDTF">2019-07-29T08:25:53Z</dcterms:modified>
</cp:coreProperties>
</file>